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8_{E0C72CCC-70FE-4C38-8310-3B11DB073CE9}" xr6:coauthVersionLast="36" xr6:coauthVersionMax="36" xr10:uidLastSave="{00000000-0000-0000-0000-000000000000}"/>
  <bookViews>
    <workbookView xWindow="0" yWindow="0" windowWidth="28800" windowHeight="11925" xr2:uid="{07B36F73-2796-4DE0-A1C0-3F7850F2248C}"/>
  </bookViews>
  <sheets>
    <sheet name="ORJ 3" sheetId="1" r:id="rId1"/>
  </sheets>
  <definedNames>
    <definedName name="_xlnm._FilterDatabase" localSheetId="0" hidden="1">'ORJ 3'!$A$111:$N$682</definedName>
    <definedName name="_xlnm.Print_Titles" localSheetId="0">'ORJ 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653" i="1" l="1"/>
  <c r="J677" i="1"/>
  <c r="J673" i="1"/>
  <c r="J669" i="1"/>
  <c r="J665" i="1"/>
  <c r="J661" i="1"/>
  <c r="J657" i="1"/>
  <c r="J634" i="1"/>
  <c r="J629" i="1"/>
  <c r="J625" i="1"/>
  <c r="J621" i="1"/>
  <c r="J617" i="1"/>
  <c r="J613" i="1"/>
  <c r="J649" i="1"/>
  <c r="J639" i="1"/>
  <c r="I544" i="1" l="1"/>
  <c r="J544" i="1"/>
  <c r="K544" i="1"/>
  <c r="L544" i="1"/>
  <c r="H544" i="1"/>
  <c r="L609" i="1"/>
  <c r="K609" i="1"/>
  <c r="J609" i="1"/>
  <c r="I609" i="1"/>
  <c r="H609" i="1"/>
  <c r="L604" i="1"/>
  <c r="K604" i="1"/>
  <c r="J604" i="1"/>
  <c r="I604" i="1"/>
  <c r="H604" i="1"/>
  <c r="I599" i="1"/>
  <c r="J599" i="1"/>
  <c r="K599" i="1"/>
  <c r="L599" i="1"/>
  <c r="H599" i="1"/>
  <c r="L594" i="1"/>
  <c r="K594" i="1"/>
  <c r="J594" i="1"/>
  <c r="I594" i="1"/>
  <c r="H594" i="1"/>
  <c r="L590" i="1"/>
  <c r="K590" i="1"/>
  <c r="J590" i="1"/>
  <c r="I590" i="1"/>
  <c r="H590" i="1"/>
  <c r="L586" i="1"/>
  <c r="K586" i="1"/>
  <c r="J586" i="1"/>
  <c r="I586" i="1"/>
  <c r="H586" i="1"/>
  <c r="L582" i="1"/>
  <c r="K582" i="1"/>
  <c r="J582" i="1"/>
  <c r="I582" i="1"/>
  <c r="H582" i="1"/>
  <c r="L578" i="1"/>
  <c r="K578" i="1"/>
  <c r="J578" i="1"/>
  <c r="I578" i="1"/>
  <c r="H578" i="1"/>
  <c r="L574" i="1"/>
  <c r="K574" i="1"/>
  <c r="J574" i="1"/>
  <c r="I574" i="1"/>
  <c r="H574" i="1"/>
  <c r="I570" i="1"/>
  <c r="J570" i="1"/>
  <c r="K570" i="1"/>
  <c r="L570" i="1"/>
  <c r="H570" i="1"/>
  <c r="L566" i="1"/>
  <c r="K566" i="1"/>
  <c r="J566" i="1"/>
  <c r="I566" i="1"/>
  <c r="H566" i="1"/>
  <c r="L560" i="1"/>
  <c r="K560" i="1"/>
  <c r="J560" i="1"/>
  <c r="I560" i="1"/>
  <c r="H560" i="1"/>
  <c r="I554" i="1"/>
  <c r="J554" i="1"/>
  <c r="K554" i="1"/>
  <c r="L554" i="1"/>
  <c r="H554" i="1"/>
  <c r="L548" i="1"/>
  <c r="K548" i="1"/>
  <c r="J548" i="1"/>
  <c r="I548" i="1"/>
  <c r="H548" i="1"/>
  <c r="L539" i="1"/>
  <c r="K539" i="1"/>
  <c r="J539" i="1"/>
  <c r="I539" i="1"/>
  <c r="H539" i="1"/>
  <c r="L535" i="1"/>
  <c r="K535" i="1"/>
  <c r="J535" i="1"/>
  <c r="I535" i="1"/>
  <c r="H535" i="1"/>
  <c r="L531" i="1"/>
  <c r="K531" i="1"/>
  <c r="J531" i="1"/>
  <c r="I531" i="1"/>
  <c r="H531" i="1"/>
  <c r="L527" i="1"/>
  <c r="K527" i="1"/>
  <c r="J527" i="1"/>
  <c r="I527" i="1"/>
  <c r="H527" i="1"/>
  <c r="L523" i="1"/>
  <c r="K523" i="1"/>
  <c r="J523" i="1"/>
  <c r="I523" i="1"/>
  <c r="H523" i="1"/>
  <c r="L519" i="1"/>
  <c r="K519" i="1"/>
  <c r="J519" i="1"/>
  <c r="I519" i="1"/>
  <c r="H519" i="1"/>
  <c r="L515" i="1"/>
  <c r="K515" i="1"/>
  <c r="J515" i="1"/>
  <c r="I515" i="1"/>
  <c r="H515" i="1"/>
  <c r="L511" i="1"/>
  <c r="K511" i="1"/>
  <c r="J511" i="1"/>
  <c r="I511" i="1"/>
  <c r="H511" i="1"/>
  <c r="L507" i="1"/>
  <c r="K507" i="1"/>
  <c r="J507" i="1"/>
  <c r="I507" i="1"/>
  <c r="H507" i="1"/>
  <c r="L503" i="1"/>
  <c r="K503" i="1"/>
  <c r="J503" i="1"/>
  <c r="I503" i="1"/>
  <c r="H503" i="1"/>
  <c r="L499" i="1"/>
  <c r="K499" i="1"/>
  <c r="J499" i="1"/>
  <c r="I499" i="1"/>
  <c r="H499" i="1"/>
  <c r="L495" i="1"/>
  <c r="K495" i="1"/>
  <c r="J495" i="1"/>
  <c r="I495" i="1"/>
  <c r="H495" i="1"/>
  <c r="L491" i="1"/>
  <c r="K491" i="1"/>
  <c r="J491" i="1"/>
  <c r="I491" i="1"/>
  <c r="H491" i="1"/>
  <c r="L487" i="1"/>
  <c r="K487" i="1"/>
  <c r="J487" i="1"/>
  <c r="I487" i="1"/>
  <c r="H487" i="1"/>
  <c r="L483" i="1"/>
  <c r="K483" i="1"/>
  <c r="J483" i="1"/>
  <c r="I483" i="1"/>
  <c r="H483" i="1"/>
  <c r="L479" i="1"/>
  <c r="K479" i="1"/>
  <c r="J479" i="1"/>
  <c r="I479" i="1"/>
  <c r="H479" i="1"/>
  <c r="L474" i="1"/>
  <c r="K474" i="1"/>
  <c r="J474" i="1"/>
  <c r="I474" i="1"/>
  <c r="H474" i="1"/>
  <c r="L470" i="1"/>
  <c r="K470" i="1"/>
  <c r="J470" i="1"/>
  <c r="I470" i="1"/>
  <c r="H470" i="1"/>
  <c r="L466" i="1"/>
  <c r="K466" i="1"/>
  <c r="J466" i="1"/>
  <c r="I466" i="1"/>
  <c r="H466" i="1"/>
  <c r="L462" i="1"/>
  <c r="K462" i="1"/>
  <c r="J462" i="1"/>
  <c r="I462" i="1"/>
  <c r="H462" i="1"/>
  <c r="L458" i="1"/>
  <c r="K458" i="1"/>
  <c r="J458" i="1"/>
  <c r="I458" i="1"/>
  <c r="H458" i="1"/>
  <c r="L454" i="1"/>
  <c r="K454" i="1"/>
  <c r="J454" i="1"/>
  <c r="I454" i="1"/>
  <c r="H454" i="1"/>
  <c r="L450" i="1"/>
  <c r="K450" i="1"/>
  <c r="J450" i="1"/>
  <c r="I450" i="1"/>
  <c r="H450" i="1"/>
  <c r="I446" i="1"/>
  <c r="J446" i="1"/>
  <c r="K446" i="1"/>
  <c r="L446" i="1"/>
  <c r="H446" i="1"/>
  <c r="I442" i="1"/>
  <c r="J442" i="1"/>
  <c r="K442" i="1"/>
  <c r="L442" i="1"/>
  <c r="H442" i="1"/>
  <c r="I438" i="1"/>
  <c r="J438" i="1"/>
  <c r="K438" i="1"/>
  <c r="L438" i="1"/>
  <c r="H438" i="1"/>
  <c r="I433" i="1"/>
  <c r="J433" i="1"/>
  <c r="K433" i="1"/>
  <c r="L433" i="1"/>
  <c r="H433" i="1"/>
  <c r="I428" i="1"/>
  <c r="J428" i="1"/>
  <c r="K428" i="1"/>
  <c r="L428" i="1"/>
  <c r="H428" i="1"/>
  <c r="I424" i="1"/>
  <c r="J424" i="1"/>
  <c r="K424" i="1"/>
  <c r="L424" i="1"/>
  <c r="H424" i="1"/>
  <c r="I420" i="1"/>
  <c r="J420" i="1"/>
  <c r="K420" i="1"/>
  <c r="L420" i="1"/>
  <c r="H420" i="1"/>
  <c r="I416" i="1"/>
  <c r="J416" i="1"/>
  <c r="K416" i="1"/>
  <c r="L416" i="1"/>
  <c r="H416" i="1"/>
  <c r="I412" i="1"/>
  <c r="J412" i="1"/>
  <c r="K412" i="1"/>
  <c r="L412" i="1"/>
  <c r="H412" i="1"/>
  <c r="I408" i="1"/>
  <c r="J408" i="1"/>
  <c r="K408" i="1"/>
  <c r="L408" i="1"/>
  <c r="H408" i="1"/>
  <c r="I404" i="1"/>
  <c r="J404" i="1"/>
  <c r="K404" i="1"/>
  <c r="L404" i="1"/>
  <c r="H404" i="1"/>
  <c r="I400" i="1"/>
  <c r="J400" i="1"/>
  <c r="K400" i="1"/>
  <c r="L400" i="1"/>
  <c r="H400" i="1"/>
  <c r="I396" i="1"/>
  <c r="J396" i="1"/>
  <c r="K396" i="1"/>
  <c r="L396" i="1"/>
  <c r="H396" i="1"/>
  <c r="I392" i="1"/>
  <c r="J392" i="1"/>
  <c r="K392" i="1"/>
  <c r="L392" i="1"/>
  <c r="H392" i="1"/>
  <c r="I388" i="1"/>
  <c r="J388" i="1"/>
  <c r="K388" i="1"/>
  <c r="L388" i="1"/>
  <c r="H388" i="1"/>
  <c r="I384" i="1"/>
  <c r="J384" i="1"/>
  <c r="K384" i="1"/>
  <c r="L384" i="1"/>
  <c r="H384" i="1"/>
  <c r="I380" i="1"/>
  <c r="J380" i="1"/>
  <c r="K380" i="1"/>
  <c r="L380" i="1"/>
  <c r="H380" i="1"/>
  <c r="I376" i="1"/>
  <c r="J376" i="1"/>
  <c r="K376" i="1"/>
  <c r="L376" i="1"/>
  <c r="H376" i="1"/>
  <c r="I372" i="1"/>
  <c r="J372" i="1"/>
  <c r="K372" i="1"/>
  <c r="L372" i="1"/>
  <c r="H372" i="1"/>
  <c r="I366" i="1"/>
  <c r="J366" i="1"/>
  <c r="K366" i="1"/>
  <c r="L366" i="1"/>
  <c r="H366" i="1"/>
  <c r="I361" i="1"/>
  <c r="J361" i="1"/>
  <c r="K361" i="1"/>
  <c r="L361" i="1"/>
  <c r="H361" i="1"/>
  <c r="I357" i="1"/>
  <c r="J357" i="1"/>
  <c r="K357" i="1"/>
  <c r="L357" i="1"/>
  <c r="H357" i="1"/>
  <c r="I353" i="1"/>
  <c r="J353" i="1"/>
  <c r="K353" i="1"/>
  <c r="L353" i="1"/>
  <c r="H353" i="1"/>
  <c r="I346" i="1"/>
  <c r="J346" i="1"/>
  <c r="K346" i="1"/>
  <c r="L346" i="1"/>
  <c r="H346" i="1"/>
  <c r="I341" i="1"/>
  <c r="J341" i="1"/>
  <c r="K341" i="1"/>
  <c r="L341" i="1"/>
  <c r="H341" i="1"/>
  <c r="I337" i="1"/>
  <c r="J337" i="1"/>
  <c r="K337" i="1"/>
  <c r="L337" i="1"/>
  <c r="H337" i="1"/>
  <c r="I333" i="1"/>
  <c r="J333" i="1"/>
  <c r="K333" i="1"/>
  <c r="L333" i="1"/>
  <c r="H333" i="1"/>
  <c r="I328" i="1"/>
  <c r="J328" i="1"/>
  <c r="K328" i="1"/>
  <c r="L328" i="1"/>
  <c r="H328" i="1"/>
  <c r="I322" i="1"/>
  <c r="J322" i="1"/>
  <c r="K322" i="1"/>
  <c r="L322" i="1"/>
  <c r="H322" i="1"/>
  <c r="I317" i="1"/>
  <c r="J317" i="1"/>
  <c r="K317" i="1"/>
  <c r="L317" i="1"/>
  <c r="H317" i="1"/>
  <c r="I313" i="1"/>
  <c r="J313" i="1"/>
  <c r="K313" i="1"/>
  <c r="L313" i="1"/>
  <c r="H313" i="1"/>
  <c r="I309" i="1"/>
  <c r="J309" i="1"/>
  <c r="K309" i="1"/>
  <c r="L309" i="1"/>
  <c r="H309" i="1"/>
  <c r="I298" i="1"/>
  <c r="J298" i="1"/>
  <c r="K298" i="1"/>
  <c r="L298" i="1"/>
  <c r="H298" i="1"/>
  <c r="I294" i="1"/>
  <c r="J294" i="1"/>
  <c r="K294" i="1"/>
  <c r="L294" i="1"/>
  <c r="H294" i="1"/>
  <c r="I290" i="1"/>
  <c r="J290" i="1"/>
  <c r="K290" i="1"/>
  <c r="L290" i="1"/>
  <c r="H290" i="1"/>
  <c r="I286" i="1"/>
  <c r="J286" i="1"/>
  <c r="K286" i="1"/>
  <c r="L286" i="1"/>
  <c r="H286" i="1"/>
  <c r="I282" i="1"/>
  <c r="J282" i="1"/>
  <c r="K282" i="1"/>
  <c r="L282" i="1"/>
  <c r="H282" i="1"/>
  <c r="I277" i="1"/>
  <c r="J277" i="1"/>
  <c r="K277" i="1"/>
  <c r="L277" i="1"/>
  <c r="H277" i="1"/>
  <c r="I273" i="1"/>
  <c r="J273" i="1"/>
  <c r="K273" i="1"/>
  <c r="L273" i="1"/>
  <c r="H273" i="1"/>
  <c r="I269" i="1"/>
  <c r="J269" i="1"/>
  <c r="K269" i="1"/>
  <c r="L269" i="1"/>
  <c r="H269" i="1"/>
  <c r="I262" i="1"/>
  <c r="J262" i="1"/>
  <c r="K262" i="1"/>
  <c r="L262" i="1"/>
  <c r="H262" i="1"/>
  <c r="I258" i="1"/>
  <c r="J258" i="1"/>
  <c r="K258" i="1"/>
  <c r="L258" i="1"/>
  <c r="H258" i="1"/>
  <c r="I253" i="1"/>
  <c r="J253" i="1"/>
  <c r="K253" i="1"/>
  <c r="L253" i="1"/>
  <c r="H253" i="1"/>
  <c r="I246" i="1"/>
  <c r="J246" i="1"/>
  <c r="K246" i="1"/>
  <c r="L246" i="1"/>
  <c r="H246" i="1"/>
  <c r="I242" i="1"/>
  <c r="J242" i="1"/>
  <c r="K242" i="1"/>
  <c r="L242" i="1"/>
  <c r="H242" i="1"/>
  <c r="I238" i="1"/>
  <c r="J238" i="1"/>
  <c r="K238" i="1"/>
  <c r="L238" i="1"/>
  <c r="H238" i="1"/>
  <c r="I234" i="1"/>
  <c r="J234" i="1"/>
  <c r="K234" i="1"/>
  <c r="L234" i="1"/>
  <c r="H234" i="1"/>
  <c r="I227" i="1"/>
  <c r="J227" i="1"/>
  <c r="K227" i="1"/>
  <c r="L227" i="1"/>
  <c r="H227" i="1"/>
  <c r="I221" i="1"/>
  <c r="J221" i="1"/>
  <c r="K221" i="1"/>
  <c r="L221" i="1"/>
  <c r="H221" i="1"/>
  <c r="I216" i="1"/>
  <c r="J216" i="1"/>
  <c r="K216" i="1"/>
  <c r="L216" i="1"/>
  <c r="H216" i="1"/>
  <c r="I212" i="1"/>
  <c r="J212" i="1"/>
  <c r="K212" i="1"/>
  <c r="L212" i="1"/>
  <c r="H212" i="1"/>
  <c r="I208" i="1"/>
  <c r="J208" i="1"/>
  <c r="K208" i="1"/>
  <c r="L208" i="1"/>
  <c r="H208" i="1"/>
  <c r="I203" i="1"/>
  <c r="J203" i="1"/>
  <c r="K203" i="1"/>
  <c r="L203" i="1"/>
  <c r="H203" i="1"/>
  <c r="I198" i="1"/>
  <c r="J198" i="1"/>
  <c r="K198" i="1"/>
  <c r="L198" i="1"/>
  <c r="H198" i="1"/>
  <c r="I193" i="1"/>
  <c r="J193" i="1"/>
  <c r="K193" i="1"/>
  <c r="L193" i="1"/>
  <c r="H193" i="1"/>
  <c r="I188" i="1"/>
  <c r="J188" i="1"/>
  <c r="K188" i="1"/>
  <c r="L188" i="1"/>
  <c r="H188" i="1"/>
  <c r="I184" i="1"/>
  <c r="J184" i="1"/>
  <c r="K184" i="1"/>
  <c r="L184" i="1"/>
  <c r="H184" i="1"/>
  <c r="I178" i="1"/>
  <c r="J178" i="1"/>
  <c r="K178" i="1"/>
  <c r="L178" i="1"/>
  <c r="H178" i="1"/>
  <c r="I173" i="1"/>
  <c r="J173" i="1"/>
  <c r="K173" i="1"/>
  <c r="L173" i="1"/>
  <c r="H173" i="1"/>
  <c r="I167" i="1"/>
  <c r="J167" i="1"/>
  <c r="K167" i="1"/>
  <c r="L167" i="1"/>
  <c r="H167" i="1"/>
  <c r="I163" i="1"/>
  <c r="J163" i="1"/>
  <c r="K163" i="1"/>
  <c r="L163" i="1"/>
  <c r="H163" i="1"/>
  <c r="I152" i="1"/>
  <c r="J152" i="1"/>
  <c r="J680" i="1" s="1"/>
  <c r="K152" i="1"/>
  <c r="L152" i="1"/>
  <c r="H152" i="1"/>
  <c r="I138" i="1"/>
  <c r="J138" i="1"/>
  <c r="K138" i="1"/>
  <c r="L138" i="1"/>
  <c r="H138" i="1"/>
  <c r="I130" i="1"/>
  <c r="J130" i="1"/>
  <c r="K130" i="1"/>
  <c r="L130" i="1"/>
  <c r="H130" i="1"/>
  <c r="I125" i="1"/>
  <c r="J125" i="1"/>
  <c r="K125" i="1"/>
  <c r="L125" i="1"/>
  <c r="H125" i="1"/>
  <c r="I120" i="1"/>
  <c r="J120" i="1"/>
  <c r="K120" i="1"/>
  <c r="L120" i="1"/>
  <c r="H120" i="1"/>
  <c r="I113" i="1"/>
  <c r="J113" i="1"/>
  <c r="K113" i="1"/>
  <c r="L113" i="1"/>
  <c r="H113" i="1"/>
  <c r="I107" i="1"/>
  <c r="J107" i="1"/>
  <c r="K107" i="1"/>
  <c r="L107" i="1"/>
  <c r="H107" i="1"/>
  <c r="I103" i="1"/>
  <c r="J103" i="1"/>
  <c r="K103" i="1"/>
  <c r="L103" i="1"/>
  <c r="H103" i="1"/>
  <c r="I99" i="1"/>
  <c r="J99" i="1"/>
  <c r="K99" i="1"/>
  <c r="L99" i="1"/>
  <c r="H99" i="1"/>
  <c r="I95" i="1"/>
  <c r="J95" i="1"/>
  <c r="K95" i="1"/>
  <c r="L95" i="1"/>
  <c r="H95" i="1"/>
  <c r="I90" i="1"/>
  <c r="J90" i="1"/>
  <c r="K90" i="1"/>
  <c r="L90" i="1"/>
  <c r="H90" i="1"/>
  <c r="I86" i="1"/>
  <c r="J86" i="1"/>
  <c r="K86" i="1"/>
  <c r="L86" i="1"/>
  <c r="H86" i="1"/>
  <c r="I82" i="1"/>
  <c r="J82" i="1"/>
  <c r="K82" i="1"/>
  <c r="L82" i="1"/>
  <c r="H82" i="1"/>
  <c r="I78" i="1"/>
  <c r="J78" i="1"/>
  <c r="K78" i="1"/>
  <c r="L78" i="1"/>
  <c r="H78" i="1"/>
  <c r="I74" i="1"/>
  <c r="J74" i="1"/>
  <c r="K74" i="1"/>
  <c r="L74" i="1"/>
  <c r="H74" i="1"/>
  <c r="I70" i="1"/>
  <c r="J70" i="1"/>
  <c r="K70" i="1"/>
  <c r="L70" i="1"/>
  <c r="H70" i="1"/>
  <c r="I66" i="1"/>
  <c r="J66" i="1"/>
  <c r="K66" i="1"/>
  <c r="L66" i="1"/>
  <c r="H66" i="1"/>
  <c r="I61" i="1"/>
  <c r="J61" i="1"/>
  <c r="K61" i="1"/>
  <c r="L61" i="1"/>
  <c r="H61" i="1"/>
  <c r="I57" i="1"/>
  <c r="J57" i="1"/>
  <c r="K57" i="1"/>
  <c r="L57" i="1"/>
  <c r="H57" i="1"/>
  <c r="I52" i="1"/>
  <c r="J52" i="1"/>
  <c r="K52" i="1"/>
  <c r="L52" i="1"/>
  <c r="H52" i="1"/>
  <c r="I48" i="1"/>
  <c r="J48" i="1"/>
  <c r="K48" i="1"/>
  <c r="L48" i="1"/>
  <c r="H48" i="1"/>
  <c r="I44" i="1"/>
  <c r="J44" i="1"/>
  <c r="K44" i="1"/>
  <c r="L44" i="1"/>
  <c r="H44" i="1"/>
  <c r="I40" i="1"/>
  <c r="J40" i="1"/>
  <c r="K40" i="1"/>
  <c r="L40" i="1"/>
  <c r="H40" i="1"/>
  <c r="I36" i="1"/>
  <c r="J36" i="1"/>
  <c r="K36" i="1"/>
  <c r="L36" i="1"/>
  <c r="H36" i="1"/>
  <c r="I32" i="1"/>
  <c r="J32" i="1"/>
  <c r="K32" i="1"/>
  <c r="L32" i="1"/>
  <c r="H32" i="1"/>
  <c r="I28" i="1"/>
  <c r="J28" i="1"/>
  <c r="K28" i="1"/>
  <c r="L28" i="1"/>
  <c r="H28" i="1"/>
  <c r="I24" i="1"/>
  <c r="J24" i="1"/>
  <c r="K24" i="1"/>
  <c r="L24" i="1"/>
  <c r="H24" i="1"/>
  <c r="I20" i="1"/>
  <c r="J20" i="1"/>
  <c r="K20" i="1"/>
  <c r="L20" i="1"/>
  <c r="H20" i="1"/>
  <c r="I15" i="1"/>
  <c r="J15" i="1"/>
  <c r="K15" i="1"/>
  <c r="L15" i="1"/>
  <c r="H15" i="1"/>
  <c r="I11" i="1"/>
  <c r="K11" i="1"/>
  <c r="L11" i="1"/>
  <c r="H11" i="1"/>
  <c r="L680" i="1" l="1"/>
  <c r="I680" i="1"/>
  <c r="K680" i="1"/>
  <c r="H680" i="1"/>
  <c r="I109" i="1"/>
  <c r="H109" i="1"/>
  <c r="K109" i="1"/>
  <c r="L109" i="1"/>
  <c r="J109" i="1"/>
  <c r="L682" i="1" l="1"/>
  <c r="K682" i="1"/>
  <c r="H682" i="1"/>
  <c r="I682" i="1"/>
  <c r="J682" i="1"/>
</calcChain>
</file>

<file path=xl/sharedStrings.xml><?xml version="1.0" encoding="utf-8"?>
<sst xmlns="http://schemas.openxmlformats.org/spreadsheetml/2006/main" count="854" uniqueCount="209">
  <si>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</si>
  <si>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</si>
  <si>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</si>
  <si>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</si>
  <si>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</si>
  <si>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</si>
  <si>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</si>
  <si>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</si>
  <si>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</si>
  <si>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</si>
  <si>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</si>
  <si>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</si>
  <si>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</si>
  <si>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</si>
  <si>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Název účelového znaku</t>
  </si>
  <si>
    <t>Název paragrafu</t>
  </si>
  <si>
    <t>Příj.ze správních poplatků</t>
  </si>
  <si>
    <t>Investiční přijaté transfery ze státních fondů</t>
  </si>
  <si>
    <t>Národní plán obnovy - investice</t>
  </si>
  <si>
    <t>Ostatní investiční přijaté transfery ze státního rozpočtu</t>
  </si>
  <si>
    <t>IROP - program č. 117030 - SR - INV</t>
  </si>
  <si>
    <t>IROP - program č. 117030 - EU - INV</t>
  </si>
  <si>
    <t>Příjem sankčních plateb přijatých od jiných osob</t>
  </si>
  <si>
    <t>Komunální služby a územní rozvoj jinde nezařazené</t>
  </si>
  <si>
    <t>Příj.z poskytování služeb, výrobků, prací, výkonů a práv</t>
  </si>
  <si>
    <t>Činnost místní správy</t>
  </si>
  <si>
    <t>Ostatní nedaňové příjmy jinde nezařazené</t>
  </si>
  <si>
    <t>Ostatní činnosti j.n.</t>
  </si>
  <si>
    <t>Přijaté neinvestiční příspěvky a náhrady</t>
  </si>
  <si>
    <t>Příprava projektů a služeb</t>
  </si>
  <si>
    <t>Ostatní neinvestiční přijaté transfery ze státního rozpočtu</t>
  </si>
  <si>
    <t>Otevřené a moderní úřady</t>
  </si>
  <si>
    <t>OP přeshraniční spolupráce - Technická pomoc 2014+ - neinv.</t>
  </si>
  <si>
    <t>Dopravní hřiště Chomutov - modernizace</t>
  </si>
  <si>
    <t>Využití volného času dětí a mládeže</t>
  </si>
  <si>
    <t>Kamenný vrch - demolice ZŠ Ietapa</t>
  </si>
  <si>
    <t>Reko budovy Chelčického čp 98 - OVS</t>
  </si>
  <si>
    <t>Revitalizace brownfieldů pro jiné než hospodářské využití (NV č.496/2020 Sb.) - inv.dot.</t>
  </si>
  <si>
    <t>KJ - reko Přemyslova - I etapa</t>
  </si>
  <si>
    <t>Silnice</t>
  </si>
  <si>
    <t>Historické památky města Chomutova</t>
  </si>
  <si>
    <t>Program regenerace městských památkových rezervací a měst. památkových zón - neinvestice</t>
  </si>
  <si>
    <t>Protipovodňový varovný a informační systém</t>
  </si>
  <si>
    <t>OPŽP 2014 - 2020 - program č. 115310 - prostředky EU - investice</t>
  </si>
  <si>
    <t>Energetická opatření MŠ Vodních staveb</t>
  </si>
  <si>
    <t>KJ - nový vjezd, vchod, vrátnice Mostecká</t>
  </si>
  <si>
    <t>Infrastruktura ZŠ II – odb učeb cizí jazyk a IT</t>
  </si>
  <si>
    <t>Studie pro využití brownfieldu - bývalé Měst lázn</t>
  </si>
  <si>
    <t>Brownfieldy - studie podprog.č.117D08300 - INV</t>
  </si>
  <si>
    <t>IROP - Infrastr ZŠ II (odb uč-přír,tech,zem)</t>
  </si>
  <si>
    <t>OPŽP - Sníž energ nár budov - MŠ Radost, Palac</t>
  </si>
  <si>
    <t>OPŽP - Sníž energ náročnosti budov - MŠ Zahradní</t>
  </si>
  <si>
    <t>MZE - rybník Samotář</t>
  </si>
  <si>
    <t>MZE - rybník Spálený</t>
  </si>
  <si>
    <t>Reko ul Školní</t>
  </si>
  <si>
    <t>Plán ÚSES pro ORP CV</t>
  </si>
  <si>
    <t>Neinvestiční přijaté transfery od krajů</t>
  </si>
  <si>
    <t>Investiční přijaté transfery od krajů</t>
  </si>
  <si>
    <t>Účelové investiční dotace územním samosprávným celkům na podporu kinematografie</t>
  </si>
  <si>
    <t>Ostatní přijaté vratky transferů a podobné příjmy</t>
  </si>
  <si>
    <t>IPRM - CSVČ - Zimní stadion</t>
  </si>
  <si>
    <t>Úhrady sankcí jiným rozpočtům</t>
  </si>
  <si>
    <t>Finanční vypořádání</t>
  </si>
  <si>
    <t>Nájemné</t>
  </si>
  <si>
    <t>Veřejné osvětlení města</t>
  </si>
  <si>
    <t>Veřejné osvětlení</t>
  </si>
  <si>
    <t>Opravy a udržování</t>
  </si>
  <si>
    <t>Stavby</t>
  </si>
  <si>
    <t>Stroje, přístroje a zařízení</t>
  </si>
  <si>
    <t>Reko uličních vpustí a reko povrchů komunikací</t>
  </si>
  <si>
    <t>Podlimitní technické zhodnocení</t>
  </si>
  <si>
    <t>Mobiliář města</t>
  </si>
  <si>
    <t>Drobný dlouhodobý hmotný majetek</t>
  </si>
  <si>
    <t>Budovy SMCh</t>
  </si>
  <si>
    <t>Informační a komunikační technologie</t>
  </si>
  <si>
    <t>Ostatní osobní výdaje</t>
  </si>
  <si>
    <t>Knihy a obdobné listinné informační prostředky</t>
  </si>
  <si>
    <t>Nákup materiálu jinde nezařazený</t>
  </si>
  <si>
    <t>Konzultační, poradenské a právní služby</t>
  </si>
  <si>
    <t>Služby školení a vzdělávání</t>
  </si>
  <si>
    <t>Nákup ostatních služeb</t>
  </si>
  <si>
    <t>Podlimitní programové vybavení</t>
  </si>
  <si>
    <t>Pohoštění</t>
  </si>
  <si>
    <t>Ostatní nákup dlouhodobého nehmotného majetku</t>
  </si>
  <si>
    <t>Kursové rozdíly ve výdajích</t>
  </si>
  <si>
    <t>Obecné příjmy a výdaje z finančních operací</t>
  </si>
  <si>
    <t>Udržitelnost projektů</t>
  </si>
  <si>
    <t>Poštovní služby</t>
  </si>
  <si>
    <t>Výdaje z finančního vypořádání mezi krajem a obcemi</t>
  </si>
  <si>
    <t>Programové vybavení</t>
  </si>
  <si>
    <t>Platby daní státnímu rozpočtu</t>
  </si>
  <si>
    <t>Ostatní finanční operace</t>
  </si>
  <si>
    <t>Park ČSA</t>
  </si>
  <si>
    <t>Ostatní záležitosti kultury</t>
  </si>
  <si>
    <t>Územní plánování</t>
  </si>
  <si>
    <t>Ostatní neinvestiční výdaje jinde nezařazené</t>
  </si>
  <si>
    <t>Reko/oprava kanalizace</t>
  </si>
  <si>
    <t>Metropolitní sítě</t>
  </si>
  <si>
    <t>Příprava projektů - zásobník PD</t>
  </si>
  <si>
    <t>Oprava střechy ZŠ Na Příkopech</t>
  </si>
  <si>
    <t>Základní školy</t>
  </si>
  <si>
    <t>Obnova povrchů komunikací</t>
  </si>
  <si>
    <t>Podzemní kontejnery</t>
  </si>
  <si>
    <t>Závory k vybraným parkovištím</t>
  </si>
  <si>
    <t>Ostatní záležitosti pozemních komunikací</t>
  </si>
  <si>
    <t>Mosty, lávky</t>
  </si>
  <si>
    <t>Zachování a obnova kulturních památek</t>
  </si>
  <si>
    <t>Reko ulice Resslova</t>
  </si>
  <si>
    <t>Bazén ZŠ Hornická</t>
  </si>
  <si>
    <t>Mateřské školy</t>
  </si>
  <si>
    <t>Sportovní zařízení ve vlastnictví obce</t>
  </si>
  <si>
    <t>KJ - hospodaření s vodou</t>
  </si>
  <si>
    <t>Aquasvět - reko hydroizolace - etapa I</t>
  </si>
  <si>
    <t>Reko ul Přísečnická - I etapa, úsek 1</t>
  </si>
  <si>
    <t>Reko chodníku a VO ul Čechova a Spořická</t>
  </si>
  <si>
    <t>Reko povrchu hřiště s běžeckou drahou - ZŠ Školní</t>
  </si>
  <si>
    <t>Dětské hřiště v Zooparku Chomutov</t>
  </si>
  <si>
    <t>Rekonstrukce chodníku ul Lipská</t>
  </si>
  <si>
    <t>Reko křižovatky Moravská x Cihlářská</t>
  </si>
  <si>
    <t>Reko školní kuchyně - ZŠ Heyrovského</t>
  </si>
  <si>
    <t>Reko školní kuchyně - ZŠ Zahradní</t>
  </si>
  <si>
    <t>Reko - dětská hřiště</t>
  </si>
  <si>
    <t>Aquasvět - oprava ETICS</t>
  </si>
  <si>
    <t>OPŽP - Fotovoltaika Zborovská</t>
  </si>
  <si>
    <t>Ochrana druhů a stanovišť</t>
  </si>
  <si>
    <t>PB - Hvězdárna F J Gerstnera</t>
  </si>
  <si>
    <t>PB - Psí útulek</t>
  </si>
  <si>
    <t>PB - Renovace rybníkové cesty za rest Hřebíkárna</t>
  </si>
  <si>
    <t>PB - Hřiště pro seniory a odpoč zóna Bezručova</t>
  </si>
  <si>
    <t>Ostatní zájmová činnost a rekreace</t>
  </si>
  <si>
    <t>PB - Street workout hřiště na bývalém atleťáku</t>
  </si>
  <si>
    <t>PB - Reko venkovních tribun v areálu Cihla</t>
  </si>
  <si>
    <t>PB - Dětské hřišťátko na Tomáše ze Štítného</t>
  </si>
  <si>
    <t>PB - Parkour hřiště na bývalém atleťáku</t>
  </si>
  <si>
    <t>PB - Výměna zadní brány na hřbitově (U Vět mlýna)</t>
  </si>
  <si>
    <t>Reko ul Hálkova</t>
  </si>
  <si>
    <t>Reko ul Dr Jánského</t>
  </si>
  <si>
    <t>Reko ul Arbesova</t>
  </si>
  <si>
    <t>Podzemní kontejnery Břez III, Aquasvět</t>
  </si>
  <si>
    <t>Reko školní kuchyně - ZŠ Písečná</t>
  </si>
  <si>
    <t>Zasíťování ul El Krásnohorské</t>
  </si>
  <si>
    <t>Evakuační výtah DPZP</t>
  </si>
  <si>
    <t>Demolice ZŠ Kamenný vrch (II etapa)</t>
  </si>
  <si>
    <t>Ostatní sportovní činnost</t>
  </si>
  <si>
    <t>Nespecifikováno</t>
  </si>
  <si>
    <t>PŘIJMY 3 - Odbor rozvoje investic</t>
  </si>
  <si>
    <t>VÝDAJE 3 - Odbor rozvoje investic</t>
  </si>
  <si>
    <t>VÝSLEDEK HOSPODAŘENÍ (P - V)</t>
  </si>
  <si>
    <t>Naučné tabule Bezručovo údolí</t>
  </si>
  <si>
    <t>Kino Svět – DCI server</t>
  </si>
  <si>
    <t>KJ - hospodaření s vodou ul Přemyslova</t>
  </si>
  <si>
    <t>Přechod ul Blatenská (Zátiší)</t>
  </si>
  <si>
    <t>Přechod ul Palachova</t>
  </si>
  <si>
    <t>Přechody ul Meisnerova</t>
  </si>
  <si>
    <t>Chodník ul El Krásnohorské</t>
  </si>
  <si>
    <t>Kemp KJ - modernizace elektro infrastruktury</t>
  </si>
  <si>
    <t>Reko ul Husova II</t>
  </si>
  <si>
    <t>Chodník Písečná - Jirkovská</t>
  </si>
  <si>
    <t>Cyklostezka kolem Zooparku</t>
  </si>
  <si>
    <t>Okružní křižovatka Lipská</t>
  </si>
  <si>
    <t>Kontejnerové přístřešky</t>
  </si>
  <si>
    <t>Reko kanalizace areálu KJ</t>
  </si>
  <si>
    <t>Modernizace kuchyně MŠ Palachova</t>
  </si>
  <si>
    <t>Vodní prvek ul Puškinova</t>
  </si>
  <si>
    <t>Reko vodního prvku u KASS</t>
  </si>
  <si>
    <t>Reko vodního prvku u knihovny</t>
  </si>
  <si>
    <t>FVE ZŠ Heyrovského</t>
  </si>
  <si>
    <t>FVE ZŠ Kadaňská</t>
  </si>
  <si>
    <t>Reko vodního díla - Pohraniční rybník</t>
  </si>
  <si>
    <t>Dešťová kanalizace - Na Moráni, U Větrného mlýna</t>
  </si>
  <si>
    <t>Skladovací hala pro MěL (areál TS Pražská)</t>
  </si>
  <si>
    <t>Modernizace mantinelů ZS</t>
  </si>
  <si>
    <t>Reko výtahů - bytový dům Merkur</t>
  </si>
  <si>
    <t>Reko objektu ul Hálkova</t>
  </si>
  <si>
    <t>Oživení prostoru kolem fontány v parku</t>
  </si>
  <si>
    <t>Propojení turist stezek z Březenecké k Zooparku</t>
  </si>
  <si>
    <t>Lavičky pro Chomutov</t>
  </si>
  <si>
    <t>Vylepšení autobusového nádraží</t>
  </si>
  <si>
    <t>Venkovní stoly pro ping pong - areál Domovinka</t>
  </si>
  <si>
    <t>Replik soch na budovu MěDi</t>
  </si>
  <si>
    <t>Relaxační zóna u ZŠ Kadaňská</t>
  </si>
  <si>
    <t>Zpevnění vychozené pěšiny u ZŠ Heyrovského</t>
  </si>
  <si>
    <t>Mobilní skatepark</t>
  </si>
  <si>
    <t>Konverze městských lázní</t>
  </si>
  <si>
    <t>Modernizace VO - MPO Efekt - I etapa</t>
  </si>
  <si>
    <t>Obnova povrchu hřiště - sportovní areál Cihla</t>
  </si>
  <si>
    <t>Školní PB - ZŠ Písečná</t>
  </si>
  <si>
    <t>Školní PB - ZŠ Hornická</t>
  </si>
  <si>
    <t>Školní PB - ZŠ Kadaňská</t>
  </si>
  <si>
    <t>Plán udržitelné mobility aktualizace</t>
  </si>
  <si>
    <t>Městská věž - nová expozice</t>
  </si>
  <si>
    <t>ostatní osobní výdaje (DPP)</t>
  </si>
  <si>
    <t>drobný hmotný dlouhodobý majetek</t>
  </si>
  <si>
    <t>platy zaměstnanců v pracovním poměru</t>
  </si>
  <si>
    <t>povinné SP</t>
  </si>
  <si>
    <t>povinné ZP</t>
  </si>
  <si>
    <t>Park u Třešňovky v CV</t>
  </si>
  <si>
    <t>EPC - energetické úspory budov</t>
  </si>
  <si>
    <t>Modernizace VO - MPO EFEKT - II. Etapa</t>
  </si>
  <si>
    <t>Rekonstrukce VD Menhartický rybník</t>
  </si>
  <si>
    <t>Metropolitní neveřejná síť 2023-2026</t>
  </si>
  <si>
    <t>Kino Svět/modernizac promítací technologie</t>
  </si>
  <si>
    <t>Protipovodňový, varovný a informační systém IV. Etapa</t>
  </si>
  <si>
    <t>Místní energetická koncepce a zavedení energetického managementu</t>
  </si>
  <si>
    <t>Zavedení energetického managementu</t>
  </si>
  <si>
    <t>Přírodní úložiště uhlíku</t>
  </si>
  <si>
    <t>Územní studie krajiny</t>
  </si>
  <si>
    <t>Územní studie sídelní zeleně</t>
  </si>
  <si>
    <t>Strategie rozvoje města - aktualizace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</si>
</sst>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16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D22DA-1BBD-4DEE-B882-1053BED38C33}">
  <sheetPr>
    <pageSetUpPr fitToPage="1"/>
  </sheetPr>
  <dimension ref="A1:P683"/>
  <sheetViews>
    <sheetView tabSelected="1" zoomScaleNormal="100" workbookViewId="0">
      <pane ySplit="1" topLeftCell="A599" activePane="bottomLeft" state="frozen"/>
      <selection activeCell="M1" sqref="M1"/>
      <selection pane="bottomLeft" activeCell="J683" sqref="J683"/>
    </sheetView>
  </sheetViews>
  <sheetFormatPr defaultColWidth="8.85546875" defaultRowHeight="12.75" x14ac:dyDescent="0.2"/>
  <cols>
    <col min="1" max="1" width="4" style="13" customWidth="1"/>
    <col min="2" max="3" width="4.7109375" style="13" customWidth="1"/>
    <col min="4" max="4" width="12.42578125" style="13" customWidth="1"/>
    <col min="5" max="5" width="5.42578125" style="13" customWidth="1"/>
    <col min="6" max="6" width="5" style="13" customWidth="1"/>
    <col min="7" max="7" width="6.28515625" style="13" customWidth="1"/>
    <col min="8" max="12" width="13.7109375" style="14" customWidth="1"/>
    <col min="13" max="13" width="44" style="15" customWidth="1"/>
    <col min="14" max="14" width="44.42578125" style="15" customWidth="1"/>
    <col min="15" max="15" width="78" style="15" customWidth="1"/>
    <col min="16" max="16" width="55.7109375" style="15" customWidth="1"/>
    <col min="17" max="16384" width="8.85546875" style="4"/>
  </cols>
  <sheetData>
    <row r="1" spans="1:16" ht="15.2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J2" s="28"/>
    </row>
    <row r="3" spans="1:16" x14ac:dyDescent="0.2">
      <c r="A3" s="5">
        <v>3</v>
      </c>
      <c r="B3" s="5"/>
      <c r="C3" s="5">
        <v>1361</v>
      </c>
      <c r="D3" s="5"/>
      <c r="E3" s="5"/>
      <c r="F3" s="5"/>
      <c r="G3" s="5"/>
      <c r="H3" s="6">
        <v>0.93</v>
      </c>
      <c r="I3" s="6">
        <v>0.81</v>
      </c>
      <c r="J3" s="28"/>
      <c r="K3" s="6"/>
      <c r="L3" s="7"/>
      <c r="M3" s="8" t="s">
        <v>16</v>
      </c>
      <c r="N3" s="8"/>
      <c r="O3" s="8"/>
      <c r="P3" s="8"/>
    </row>
    <row r="4" spans="1:16" x14ac:dyDescent="0.2">
      <c r="A4" s="5">
        <v>3</v>
      </c>
      <c r="B4" s="5"/>
      <c r="C4" s="5">
        <v>4213</v>
      </c>
      <c r="D4" s="5"/>
      <c r="E4" s="5"/>
      <c r="F4" s="5"/>
      <c r="G4" s="5">
        <v>90505</v>
      </c>
      <c r="H4" s="6"/>
      <c r="I4" s="6"/>
      <c r="J4" s="28"/>
      <c r="K4" s="6">
        <v>1200</v>
      </c>
      <c r="L4" s="7">
        <v>1200</v>
      </c>
      <c r="M4" s="8" t="s">
        <v>17</v>
      </c>
      <c r="N4" s="8"/>
      <c r="O4" s="8" t="s">
        <v>18</v>
      </c>
      <c r="P4" s="8"/>
    </row>
    <row r="5" spans="1:16" x14ac:dyDescent="0.2">
      <c r="A5" s="5">
        <v>3</v>
      </c>
      <c r="B5" s="5"/>
      <c r="C5" s="5">
        <v>4216</v>
      </c>
      <c r="D5" s="5"/>
      <c r="E5" s="5">
        <v>107</v>
      </c>
      <c r="F5" s="5">
        <v>1</v>
      </c>
      <c r="G5" s="5">
        <v>17968</v>
      </c>
      <c r="H5" s="6">
        <v>200.57560000000001</v>
      </c>
      <c r="I5" s="6"/>
      <c r="J5" s="28"/>
      <c r="K5" s="6"/>
      <c r="L5" s="7"/>
      <c r="M5" s="8" t="s">
        <v>19</v>
      </c>
      <c r="N5" s="8"/>
      <c r="O5" s="8" t="s">
        <v>20</v>
      </c>
      <c r="P5" s="8"/>
    </row>
    <row r="6" spans="1:16" x14ac:dyDescent="0.2">
      <c r="A6" s="5">
        <v>3</v>
      </c>
      <c r="B6" s="5"/>
      <c r="C6" s="5">
        <v>4216</v>
      </c>
      <c r="D6" s="5"/>
      <c r="E6" s="5">
        <v>107</v>
      </c>
      <c r="F6" s="5">
        <v>5</v>
      </c>
      <c r="G6" s="5">
        <v>17969</v>
      </c>
      <c r="H6" s="6">
        <v>3409.7851999999998</v>
      </c>
      <c r="I6" s="6"/>
      <c r="J6" s="28"/>
      <c r="K6" s="6"/>
      <c r="L6" s="7"/>
      <c r="M6" s="8" t="s">
        <v>19</v>
      </c>
      <c r="N6" s="8"/>
      <c r="O6" s="8" t="s">
        <v>21</v>
      </c>
      <c r="P6" s="8"/>
    </row>
    <row r="7" spans="1:16" x14ac:dyDescent="0.2">
      <c r="A7" s="5">
        <v>3</v>
      </c>
      <c r="B7" s="5">
        <v>3639</v>
      </c>
      <c r="C7" s="5">
        <v>2212</v>
      </c>
      <c r="D7" s="5"/>
      <c r="E7" s="5"/>
      <c r="F7" s="5"/>
      <c r="G7" s="5"/>
      <c r="H7" s="6">
        <v>50</v>
      </c>
      <c r="I7" s="6"/>
      <c r="J7" s="28"/>
      <c r="K7" s="6"/>
      <c r="L7" s="7"/>
      <c r="M7" s="8" t="s">
        <v>22</v>
      </c>
      <c r="N7" s="8"/>
      <c r="O7" s="8"/>
      <c r="P7" s="8" t="s">
        <v>23</v>
      </c>
    </row>
    <row r="8" spans="1:16" x14ac:dyDescent="0.2">
      <c r="A8" s="5">
        <v>3</v>
      </c>
      <c r="B8" s="5">
        <v>6171</v>
      </c>
      <c r="C8" s="5">
        <v>2111</v>
      </c>
      <c r="D8" s="5"/>
      <c r="E8" s="5"/>
      <c r="F8" s="5"/>
      <c r="G8" s="5"/>
      <c r="H8" s="6"/>
      <c r="I8" s="6">
        <v>21.404689999999999</v>
      </c>
      <c r="J8" s="28"/>
      <c r="K8" s="6"/>
      <c r="L8" s="7"/>
      <c r="M8" s="8" t="s">
        <v>24</v>
      </c>
      <c r="N8" s="8"/>
      <c r="O8" s="8"/>
      <c r="P8" s="8" t="s">
        <v>25</v>
      </c>
    </row>
    <row r="9" spans="1:16" x14ac:dyDescent="0.2">
      <c r="A9" s="5">
        <v>3</v>
      </c>
      <c r="B9" s="5">
        <v>6409</v>
      </c>
      <c r="C9" s="5">
        <v>2329</v>
      </c>
      <c r="D9" s="5"/>
      <c r="E9" s="5"/>
      <c r="F9" s="5"/>
      <c r="G9" s="5"/>
      <c r="H9" s="6"/>
      <c r="I9" s="6"/>
      <c r="J9" s="28">
        <v>66400</v>
      </c>
      <c r="K9" s="6">
        <v>21072.1</v>
      </c>
      <c r="L9" s="7">
        <v>155</v>
      </c>
      <c r="M9" s="8" t="s">
        <v>26</v>
      </c>
      <c r="N9" s="8"/>
      <c r="O9" s="8"/>
      <c r="P9" s="8" t="s">
        <v>27</v>
      </c>
    </row>
    <row r="10" spans="1:16" x14ac:dyDescent="0.2">
      <c r="A10" s="5"/>
      <c r="B10" s="5"/>
      <c r="C10" s="5"/>
      <c r="D10" s="5"/>
      <c r="E10" s="5"/>
      <c r="F10" s="5"/>
      <c r="G10" s="5"/>
      <c r="H10" s="6"/>
      <c r="I10" s="6"/>
      <c r="J10" s="28"/>
      <c r="K10" s="6"/>
      <c r="L10" s="7"/>
      <c r="M10" s="8"/>
      <c r="N10" s="8"/>
      <c r="O10" s="8"/>
      <c r="P10" s="8"/>
    </row>
    <row r="11" spans="1:16" x14ac:dyDescent="0.2">
      <c r="A11" s="10" t="s">
        <v>144</v>
      </c>
      <c r="B11" s="9"/>
      <c r="C11" s="9"/>
      <c r="D11" s="9"/>
      <c r="E11" s="9"/>
      <c r="F11" s="9"/>
      <c r="G11" s="9"/>
      <c r="H11" s="10">
        <f>SUM(H2:H10)</f>
        <v>3661.2907999999998</v>
      </c>
      <c r="I11" s="10">
        <f t="shared" ref="I11:L11" si="0">SUM(I2:I10)</f>
        <v>22.214689999999997</v>
      </c>
      <c r="J11" s="10">
        <f>SUM(J2:J10)</f>
        <v>66400</v>
      </c>
      <c r="K11" s="10">
        <f t="shared" si="0"/>
        <v>22272.1</v>
      </c>
      <c r="L11" s="10">
        <f t="shared" si="0"/>
        <v>1355</v>
      </c>
      <c r="M11" s="12"/>
      <c r="N11" s="12"/>
      <c r="O11" s="12"/>
      <c r="P11" s="12"/>
    </row>
    <row r="12" spans="1:16" s="20" customFormat="1" x14ac:dyDescent="0.2">
      <c r="A12" s="16"/>
      <c r="B12" s="16"/>
      <c r="C12" s="16"/>
      <c r="D12" s="16"/>
      <c r="E12" s="16"/>
      <c r="F12" s="16"/>
      <c r="G12" s="16"/>
      <c r="H12" s="17"/>
      <c r="I12" s="17"/>
      <c r="J12" s="28"/>
      <c r="K12" s="17"/>
      <c r="L12" s="18"/>
      <c r="M12" s="19"/>
      <c r="N12" s="19"/>
      <c r="O12" s="19"/>
      <c r="P12" s="19"/>
    </row>
    <row r="13" spans="1:16" x14ac:dyDescent="0.2">
      <c r="A13" s="5">
        <v>3</v>
      </c>
      <c r="B13" s="5">
        <v>3639</v>
      </c>
      <c r="C13" s="5">
        <v>2324</v>
      </c>
      <c r="D13" s="5">
        <v>3909000000</v>
      </c>
      <c r="E13" s="5"/>
      <c r="F13" s="5"/>
      <c r="G13" s="5"/>
      <c r="H13" s="6"/>
      <c r="I13" s="6"/>
      <c r="J13" s="28"/>
      <c r="K13" s="6"/>
      <c r="L13" s="7">
        <v>6.05</v>
      </c>
      <c r="M13" s="8" t="s">
        <v>28</v>
      </c>
      <c r="N13" s="8" t="s">
        <v>29</v>
      </c>
      <c r="O13" s="8"/>
      <c r="P13" s="8" t="s">
        <v>23</v>
      </c>
    </row>
    <row r="14" spans="1:16" x14ac:dyDescent="0.2">
      <c r="A14" s="5"/>
      <c r="B14" s="5"/>
      <c r="C14" s="5"/>
      <c r="D14" s="5"/>
      <c r="E14" s="5"/>
      <c r="F14" s="5"/>
      <c r="G14" s="5"/>
      <c r="H14" s="6"/>
      <c r="I14" s="6"/>
      <c r="J14" s="28"/>
      <c r="K14" s="6"/>
      <c r="L14" s="7"/>
      <c r="M14" s="8"/>
      <c r="N14" s="8"/>
      <c r="O14" s="8"/>
      <c r="P14" s="8"/>
    </row>
    <row r="15" spans="1:16" x14ac:dyDescent="0.2">
      <c r="A15" s="12" t="s">
        <v>29</v>
      </c>
      <c r="B15" s="9"/>
      <c r="C15" s="9"/>
      <c r="D15" s="9"/>
      <c r="E15" s="9"/>
      <c r="F15" s="9"/>
      <c r="G15" s="9"/>
      <c r="H15" s="10">
        <f>SUM(H12:H14)</f>
        <v>0</v>
      </c>
      <c r="I15" s="10">
        <f t="shared" ref="I15:L15" si="1">SUM(I12:I14)</f>
        <v>0</v>
      </c>
      <c r="J15" s="10">
        <f t="shared" si="1"/>
        <v>0</v>
      </c>
      <c r="K15" s="10">
        <f t="shared" si="1"/>
        <v>0</v>
      </c>
      <c r="L15" s="10">
        <f t="shared" si="1"/>
        <v>6.05</v>
      </c>
      <c r="M15" s="12"/>
      <c r="N15" s="12"/>
      <c r="O15" s="12"/>
      <c r="P15" s="12"/>
    </row>
    <row r="16" spans="1:16" s="20" customFormat="1" x14ac:dyDescent="0.2">
      <c r="A16" s="16"/>
      <c r="B16" s="16"/>
      <c r="C16" s="16"/>
      <c r="D16" s="16"/>
      <c r="E16" s="16"/>
      <c r="F16" s="16"/>
      <c r="G16" s="16"/>
      <c r="H16" s="17"/>
      <c r="I16" s="17"/>
      <c r="J16" s="28"/>
      <c r="K16" s="17"/>
      <c r="L16" s="18"/>
      <c r="M16" s="19"/>
      <c r="N16" s="19"/>
      <c r="O16" s="19"/>
      <c r="P16" s="19"/>
    </row>
    <row r="17" spans="1:16" x14ac:dyDescent="0.2">
      <c r="A17" s="5">
        <v>3</v>
      </c>
      <c r="B17" s="5"/>
      <c r="C17" s="5">
        <v>4116</v>
      </c>
      <c r="D17" s="5">
        <v>31729000000</v>
      </c>
      <c r="E17" s="5"/>
      <c r="F17" s="5"/>
      <c r="G17" s="5">
        <v>17051</v>
      </c>
      <c r="H17" s="6">
        <v>3.2815099999999999</v>
      </c>
      <c r="I17" s="6"/>
      <c r="J17" s="28"/>
      <c r="K17" s="6"/>
      <c r="L17" s="7"/>
      <c r="M17" s="8" t="s">
        <v>30</v>
      </c>
      <c r="N17" s="8" t="s">
        <v>31</v>
      </c>
      <c r="O17" s="8" t="s">
        <v>32</v>
      </c>
      <c r="P17" s="8"/>
    </row>
    <row r="18" spans="1:16" x14ac:dyDescent="0.2">
      <c r="A18" s="5">
        <v>3</v>
      </c>
      <c r="B18" s="5">
        <v>6171</v>
      </c>
      <c r="C18" s="5">
        <v>2329</v>
      </c>
      <c r="D18" s="5">
        <v>31729000000</v>
      </c>
      <c r="E18" s="5"/>
      <c r="F18" s="5"/>
      <c r="G18" s="5"/>
      <c r="H18" s="6">
        <v>54.79336</v>
      </c>
      <c r="I18" s="6"/>
      <c r="J18" s="28"/>
      <c r="K18" s="6"/>
      <c r="L18" s="7"/>
      <c r="M18" s="8" t="s">
        <v>26</v>
      </c>
      <c r="N18" s="8" t="s">
        <v>31</v>
      </c>
      <c r="O18" s="8"/>
      <c r="P18" s="8" t="s">
        <v>25</v>
      </c>
    </row>
    <row r="19" spans="1:16" x14ac:dyDescent="0.2">
      <c r="A19" s="5"/>
      <c r="B19" s="5"/>
      <c r="C19" s="5"/>
      <c r="D19" s="5"/>
      <c r="E19" s="5"/>
      <c r="F19" s="5"/>
      <c r="G19" s="5"/>
      <c r="H19" s="6"/>
      <c r="I19" s="6"/>
      <c r="J19" s="28"/>
      <c r="K19" s="6"/>
      <c r="L19" s="7"/>
      <c r="M19" s="8"/>
      <c r="N19" s="8"/>
      <c r="O19" s="8"/>
      <c r="P19" s="8"/>
    </row>
    <row r="20" spans="1:16" x14ac:dyDescent="0.2">
      <c r="A20" s="12" t="s">
        <v>31</v>
      </c>
      <c r="B20" s="9"/>
      <c r="C20" s="9"/>
      <c r="D20" s="9"/>
      <c r="E20" s="9"/>
      <c r="F20" s="9"/>
      <c r="G20" s="9"/>
      <c r="H20" s="10">
        <f>SUM(H16:H19)</f>
        <v>58.074869999999997</v>
      </c>
      <c r="I20" s="10">
        <f t="shared" ref="I20:L20" si="2">SUM(I16:I19)</f>
        <v>0</v>
      </c>
      <c r="J20" s="10">
        <f t="shared" si="2"/>
        <v>0</v>
      </c>
      <c r="K20" s="10">
        <f t="shared" si="2"/>
        <v>0</v>
      </c>
      <c r="L20" s="10">
        <f t="shared" si="2"/>
        <v>0</v>
      </c>
      <c r="M20" s="12"/>
      <c r="N20" s="12"/>
      <c r="O20" s="12"/>
      <c r="P20" s="12"/>
    </row>
    <row r="21" spans="1:16" s="20" customFormat="1" x14ac:dyDescent="0.2">
      <c r="A21" s="16"/>
      <c r="B21" s="16"/>
      <c r="C21" s="16"/>
      <c r="D21" s="16"/>
      <c r="E21" s="16"/>
      <c r="F21" s="16"/>
      <c r="G21" s="16"/>
      <c r="H21" s="17"/>
      <c r="I21" s="17"/>
      <c r="J21" s="28"/>
      <c r="K21" s="17"/>
      <c r="L21" s="18"/>
      <c r="M21" s="19"/>
      <c r="N21" s="19"/>
      <c r="O21" s="19"/>
      <c r="P21" s="19"/>
    </row>
    <row r="22" spans="1:16" x14ac:dyDescent="0.2">
      <c r="A22" s="5">
        <v>3</v>
      </c>
      <c r="B22" s="5">
        <v>3421</v>
      </c>
      <c r="C22" s="5">
        <v>2212</v>
      </c>
      <c r="D22" s="5">
        <v>31809000000</v>
      </c>
      <c r="E22" s="5"/>
      <c r="F22" s="5"/>
      <c r="G22" s="5"/>
      <c r="H22" s="6"/>
      <c r="I22" s="6">
        <v>60.241999999999997</v>
      </c>
      <c r="J22" s="28"/>
      <c r="K22" s="6"/>
      <c r="L22" s="7"/>
      <c r="M22" s="8" t="s">
        <v>22</v>
      </c>
      <c r="N22" s="8" t="s">
        <v>33</v>
      </c>
      <c r="O22" s="8"/>
      <c r="P22" s="8" t="s">
        <v>34</v>
      </c>
    </row>
    <row r="23" spans="1:16" x14ac:dyDescent="0.2">
      <c r="A23" s="5"/>
      <c r="B23" s="5"/>
      <c r="C23" s="5"/>
      <c r="D23" s="5"/>
      <c r="E23" s="5"/>
      <c r="F23" s="5"/>
      <c r="G23" s="5"/>
      <c r="H23" s="6"/>
      <c r="I23" s="6"/>
      <c r="J23" s="28"/>
      <c r="K23" s="6"/>
      <c r="L23" s="7"/>
      <c r="M23" s="8"/>
      <c r="N23" s="8"/>
      <c r="O23" s="8"/>
      <c r="P23" s="8"/>
    </row>
    <row r="24" spans="1:16" x14ac:dyDescent="0.2">
      <c r="A24" s="12" t="s">
        <v>33</v>
      </c>
      <c r="B24" s="9"/>
      <c r="C24" s="9"/>
      <c r="D24" s="9"/>
      <c r="E24" s="9"/>
      <c r="F24" s="9"/>
      <c r="G24" s="9"/>
      <c r="H24" s="10">
        <f>SUM(H21:H23)</f>
        <v>0</v>
      </c>
      <c r="I24" s="10">
        <f t="shared" ref="I24:L24" si="3">SUM(I21:I23)</f>
        <v>60.241999999999997</v>
      </c>
      <c r="J24" s="10">
        <f t="shared" si="3"/>
        <v>0</v>
      </c>
      <c r="K24" s="10">
        <f t="shared" si="3"/>
        <v>0</v>
      </c>
      <c r="L24" s="10">
        <f t="shared" si="3"/>
        <v>0</v>
      </c>
      <c r="M24" s="12"/>
      <c r="N24" s="12"/>
      <c r="O24" s="12"/>
      <c r="P24" s="12"/>
    </row>
    <row r="25" spans="1:16" s="20" customFormat="1" x14ac:dyDescent="0.2">
      <c r="A25" s="16"/>
      <c r="B25" s="16"/>
      <c r="C25" s="16"/>
      <c r="D25" s="16"/>
      <c r="E25" s="16"/>
      <c r="F25" s="16"/>
      <c r="G25" s="16"/>
      <c r="H25" s="17"/>
      <c r="I25" s="17"/>
      <c r="J25" s="28"/>
      <c r="K25" s="17"/>
      <c r="L25" s="18"/>
      <c r="M25" s="19"/>
      <c r="N25" s="19"/>
      <c r="O25" s="19"/>
      <c r="P25" s="19"/>
    </row>
    <row r="26" spans="1:16" x14ac:dyDescent="0.2">
      <c r="A26" s="5">
        <v>3</v>
      </c>
      <c r="B26" s="5">
        <v>3639</v>
      </c>
      <c r="C26" s="5">
        <v>2324</v>
      </c>
      <c r="D26" s="5">
        <v>31828000000</v>
      </c>
      <c r="E26" s="5"/>
      <c r="F26" s="5"/>
      <c r="G26" s="5"/>
      <c r="H26" s="6">
        <v>9.3859999999999992</v>
      </c>
      <c r="I26" s="6"/>
      <c r="J26" s="28"/>
      <c r="K26" s="6"/>
      <c r="L26" s="7"/>
      <c r="M26" s="8" t="s">
        <v>28</v>
      </c>
      <c r="N26" s="8" t="s">
        <v>35</v>
      </c>
      <c r="O26" s="8"/>
      <c r="P26" s="8" t="s">
        <v>23</v>
      </c>
    </row>
    <row r="27" spans="1:16" x14ac:dyDescent="0.2">
      <c r="A27" s="5"/>
      <c r="B27" s="5"/>
      <c r="C27" s="5"/>
      <c r="D27" s="5"/>
      <c r="E27" s="5"/>
      <c r="F27" s="5"/>
      <c r="G27" s="5"/>
      <c r="H27" s="6"/>
      <c r="I27" s="6"/>
      <c r="J27" s="28"/>
      <c r="K27" s="6"/>
      <c r="L27" s="7"/>
      <c r="M27" s="8"/>
      <c r="N27" s="8"/>
      <c r="O27" s="8"/>
      <c r="P27" s="8"/>
    </row>
    <row r="28" spans="1:16" x14ac:dyDescent="0.2">
      <c r="A28" s="12" t="s">
        <v>35</v>
      </c>
      <c r="B28" s="9"/>
      <c r="C28" s="9"/>
      <c r="D28" s="9"/>
      <c r="E28" s="9"/>
      <c r="F28" s="9"/>
      <c r="G28" s="9"/>
      <c r="H28" s="10">
        <f>SUM(H25:H27)</f>
        <v>9.3859999999999992</v>
      </c>
      <c r="I28" s="10">
        <f t="shared" ref="I28:L28" si="4">SUM(I25:I27)</f>
        <v>0</v>
      </c>
      <c r="J28" s="10">
        <f t="shared" si="4"/>
        <v>0</v>
      </c>
      <c r="K28" s="10">
        <f t="shared" si="4"/>
        <v>0</v>
      </c>
      <c r="L28" s="10">
        <f t="shared" si="4"/>
        <v>0</v>
      </c>
      <c r="M28" s="12"/>
      <c r="N28" s="12"/>
      <c r="O28" s="12"/>
      <c r="P28" s="12"/>
    </row>
    <row r="29" spans="1:16" s="20" customFormat="1" x14ac:dyDescent="0.2">
      <c r="A29" s="16"/>
      <c r="B29" s="16"/>
      <c r="C29" s="16"/>
      <c r="D29" s="16"/>
      <c r="E29" s="16"/>
      <c r="F29" s="16"/>
      <c r="G29" s="16"/>
      <c r="H29" s="17"/>
      <c r="I29" s="17"/>
      <c r="J29" s="28"/>
      <c r="K29" s="17"/>
      <c r="L29" s="18"/>
      <c r="M29" s="19"/>
      <c r="N29" s="19"/>
      <c r="O29" s="19"/>
      <c r="P29" s="19"/>
    </row>
    <row r="30" spans="1:16" x14ac:dyDescent="0.2">
      <c r="A30" s="5">
        <v>3</v>
      </c>
      <c r="B30" s="5"/>
      <c r="C30" s="5">
        <v>4213</v>
      </c>
      <c r="D30" s="5">
        <v>32004000000</v>
      </c>
      <c r="E30" s="5"/>
      <c r="F30" s="5"/>
      <c r="G30" s="5">
        <v>92506</v>
      </c>
      <c r="H30" s="6"/>
      <c r="I30" s="6"/>
      <c r="J30" s="28"/>
      <c r="K30" s="6">
        <v>26674.7</v>
      </c>
      <c r="L30" s="7">
        <v>26674.636999999999</v>
      </c>
      <c r="M30" s="8" t="s">
        <v>17</v>
      </c>
      <c r="N30" s="8" t="s">
        <v>36</v>
      </c>
      <c r="O30" s="8" t="s">
        <v>37</v>
      </c>
      <c r="P30" s="8"/>
    </row>
    <row r="31" spans="1:16" x14ac:dyDescent="0.2">
      <c r="A31" s="5"/>
      <c r="B31" s="5"/>
      <c r="C31" s="5"/>
      <c r="D31" s="5"/>
      <c r="E31" s="5"/>
      <c r="F31" s="5"/>
      <c r="G31" s="5"/>
      <c r="H31" s="6"/>
      <c r="I31" s="6"/>
      <c r="J31" s="28"/>
      <c r="K31" s="6"/>
      <c r="L31" s="7"/>
      <c r="M31" s="8"/>
      <c r="N31" s="8"/>
      <c r="O31" s="8"/>
      <c r="P31" s="8"/>
    </row>
    <row r="32" spans="1:16" x14ac:dyDescent="0.2">
      <c r="A32" s="12" t="s">
        <v>36</v>
      </c>
      <c r="B32" s="9"/>
      <c r="C32" s="9"/>
      <c r="D32" s="9"/>
      <c r="E32" s="9"/>
      <c r="F32" s="9"/>
      <c r="G32" s="9"/>
      <c r="H32" s="10">
        <f>SUM(H29:H31)</f>
        <v>0</v>
      </c>
      <c r="I32" s="10">
        <f t="shared" ref="I32:L32" si="5">SUM(I29:I31)</f>
        <v>0</v>
      </c>
      <c r="J32" s="10">
        <f t="shared" si="5"/>
        <v>0</v>
      </c>
      <c r="K32" s="10">
        <f t="shared" si="5"/>
        <v>26674.7</v>
      </c>
      <c r="L32" s="10">
        <f t="shared" si="5"/>
        <v>26674.636999999999</v>
      </c>
      <c r="M32" s="12"/>
      <c r="N32" s="12"/>
      <c r="O32" s="12"/>
      <c r="P32" s="12"/>
    </row>
    <row r="33" spans="1:16" s="20" customFormat="1" x14ac:dyDescent="0.2">
      <c r="A33" s="16"/>
      <c r="B33" s="16"/>
      <c r="C33" s="16"/>
      <c r="D33" s="16"/>
      <c r="E33" s="16"/>
      <c r="F33" s="16"/>
      <c r="G33" s="16"/>
      <c r="H33" s="17"/>
      <c r="I33" s="17"/>
      <c r="J33" s="28"/>
      <c r="K33" s="17"/>
      <c r="L33" s="18"/>
      <c r="M33" s="19"/>
      <c r="N33" s="19"/>
      <c r="O33" s="19"/>
      <c r="P33" s="19"/>
    </row>
    <row r="34" spans="1:16" x14ac:dyDescent="0.2">
      <c r="A34" s="5">
        <v>3</v>
      </c>
      <c r="B34" s="5">
        <v>2212</v>
      </c>
      <c r="C34" s="5">
        <v>2324</v>
      </c>
      <c r="D34" s="5">
        <v>32009000000</v>
      </c>
      <c r="E34" s="5"/>
      <c r="F34" s="5"/>
      <c r="G34" s="5"/>
      <c r="H34" s="6"/>
      <c r="I34" s="6"/>
      <c r="J34" s="28"/>
      <c r="K34" s="6"/>
      <c r="L34" s="7">
        <v>4.4000000000000004</v>
      </c>
      <c r="M34" s="8" t="s">
        <v>28</v>
      </c>
      <c r="N34" s="8" t="s">
        <v>38</v>
      </c>
      <c r="O34" s="8"/>
      <c r="P34" s="8" t="s">
        <v>39</v>
      </c>
    </row>
    <row r="35" spans="1:16" x14ac:dyDescent="0.2">
      <c r="A35" s="5"/>
      <c r="B35" s="5"/>
      <c r="C35" s="5"/>
      <c r="D35" s="5"/>
      <c r="E35" s="5"/>
      <c r="F35" s="5"/>
      <c r="G35" s="5"/>
      <c r="H35" s="6"/>
      <c r="I35" s="6"/>
      <c r="J35" s="28"/>
      <c r="K35" s="6"/>
      <c r="L35" s="7"/>
      <c r="M35" s="8"/>
      <c r="N35" s="8"/>
      <c r="O35" s="8"/>
      <c r="P35" s="8"/>
    </row>
    <row r="36" spans="1:16" x14ac:dyDescent="0.2">
      <c r="A36" s="12" t="s">
        <v>38</v>
      </c>
      <c r="B36" s="9"/>
      <c r="C36" s="9"/>
      <c r="D36" s="9"/>
      <c r="E36" s="9"/>
      <c r="F36" s="9"/>
      <c r="G36" s="9"/>
      <c r="H36" s="10">
        <f>SUM(H33:H35)</f>
        <v>0</v>
      </c>
      <c r="I36" s="10">
        <f t="shared" ref="I36:L36" si="6">SUM(I33:I35)</f>
        <v>0</v>
      </c>
      <c r="J36" s="10">
        <f t="shared" si="6"/>
        <v>0</v>
      </c>
      <c r="K36" s="10">
        <f t="shared" si="6"/>
        <v>0</v>
      </c>
      <c r="L36" s="10">
        <f t="shared" si="6"/>
        <v>4.4000000000000004</v>
      </c>
      <c r="M36" s="12"/>
      <c r="N36" s="12"/>
      <c r="O36" s="12"/>
      <c r="P36" s="12"/>
    </row>
    <row r="37" spans="1:16" s="20" customFormat="1" x14ac:dyDescent="0.2">
      <c r="A37" s="16"/>
      <c r="B37" s="16"/>
      <c r="C37" s="16"/>
      <c r="D37" s="16"/>
      <c r="E37" s="16"/>
      <c r="F37" s="16"/>
      <c r="G37" s="16"/>
      <c r="H37" s="17"/>
      <c r="I37" s="17"/>
      <c r="J37" s="28"/>
      <c r="K37" s="17"/>
      <c r="L37" s="18"/>
      <c r="M37" s="19"/>
      <c r="N37" s="19"/>
      <c r="O37" s="19"/>
      <c r="P37" s="19"/>
    </row>
    <row r="38" spans="1:16" x14ac:dyDescent="0.2">
      <c r="A38" s="5">
        <v>3</v>
      </c>
      <c r="B38" s="5"/>
      <c r="C38" s="5">
        <v>4116</v>
      </c>
      <c r="D38" s="5">
        <v>32012000000</v>
      </c>
      <c r="E38" s="5"/>
      <c r="F38" s="5"/>
      <c r="G38" s="5">
        <v>34054</v>
      </c>
      <c r="H38" s="6">
        <v>200</v>
      </c>
      <c r="I38" s="6">
        <v>200</v>
      </c>
      <c r="J38" s="28"/>
      <c r="K38" s="6"/>
      <c r="L38" s="7"/>
      <c r="M38" s="8" t="s">
        <v>30</v>
      </c>
      <c r="N38" s="8" t="s">
        <v>40</v>
      </c>
      <c r="O38" s="8" t="s">
        <v>41</v>
      </c>
      <c r="P38" s="8"/>
    </row>
    <row r="39" spans="1:16" x14ac:dyDescent="0.2">
      <c r="A39" s="5"/>
      <c r="B39" s="5"/>
      <c r="C39" s="5"/>
      <c r="D39" s="5"/>
      <c r="E39" s="5"/>
      <c r="F39" s="5"/>
      <c r="G39" s="5"/>
      <c r="H39" s="6"/>
      <c r="I39" s="6"/>
      <c r="J39" s="28"/>
      <c r="K39" s="6"/>
      <c r="L39" s="7"/>
      <c r="M39" s="8"/>
      <c r="N39" s="8"/>
      <c r="O39" s="8"/>
      <c r="P39" s="8"/>
    </row>
    <row r="40" spans="1:16" x14ac:dyDescent="0.2">
      <c r="A40" s="12" t="s">
        <v>40</v>
      </c>
      <c r="B40" s="9"/>
      <c r="C40" s="9"/>
      <c r="D40" s="9"/>
      <c r="E40" s="9"/>
      <c r="F40" s="9"/>
      <c r="G40" s="9"/>
      <c r="H40" s="10">
        <f>SUM(H37:H39)</f>
        <v>200</v>
      </c>
      <c r="I40" s="10">
        <f t="shared" ref="I40:L40" si="7">SUM(I37:I39)</f>
        <v>200</v>
      </c>
      <c r="J40" s="10">
        <f t="shared" si="7"/>
        <v>0</v>
      </c>
      <c r="K40" s="10">
        <f t="shared" si="7"/>
        <v>0</v>
      </c>
      <c r="L40" s="10">
        <f t="shared" si="7"/>
        <v>0</v>
      </c>
      <c r="M40" s="12"/>
      <c r="N40" s="12"/>
      <c r="O40" s="12"/>
      <c r="P40" s="12"/>
    </row>
    <row r="41" spans="1:16" s="20" customFormat="1" x14ac:dyDescent="0.2">
      <c r="A41" s="16"/>
      <c r="B41" s="16"/>
      <c r="C41" s="16"/>
      <c r="D41" s="16"/>
      <c r="E41" s="16"/>
      <c r="F41" s="16"/>
      <c r="G41" s="16"/>
      <c r="H41" s="17"/>
      <c r="I41" s="17"/>
      <c r="J41" s="28"/>
      <c r="K41" s="17"/>
      <c r="L41" s="18"/>
      <c r="M41" s="19"/>
      <c r="N41" s="19"/>
      <c r="O41" s="19"/>
      <c r="P41" s="19"/>
    </row>
    <row r="42" spans="1:16" x14ac:dyDescent="0.2">
      <c r="A42" s="5">
        <v>3</v>
      </c>
      <c r="B42" s="5"/>
      <c r="C42" s="5">
        <v>4216</v>
      </c>
      <c r="D42" s="5">
        <v>32014000000</v>
      </c>
      <c r="E42" s="5">
        <v>106</v>
      </c>
      <c r="F42" s="5">
        <v>5</v>
      </c>
      <c r="G42" s="5">
        <v>15974</v>
      </c>
      <c r="H42" s="6"/>
      <c r="I42" s="6">
        <v>2209.9077000000002</v>
      </c>
      <c r="J42" s="28"/>
      <c r="K42" s="6"/>
      <c r="L42" s="7"/>
      <c r="M42" s="8" t="s">
        <v>19</v>
      </c>
      <c r="N42" s="8" t="s">
        <v>42</v>
      </c>
      <c r="O42" s="8" t="s">
        <v>43</v>
      </c>
      <c r="P42" s="8"/>
    </row>
    <row r="43" spans="1:16" x14ac:dyDescent="0.2">
      <c r="A43" s="5"/>
      <c r="B43" s="5"/>
      <c r="C43" s="5"/>
      <c r="D43" s="5"/>
      <c r="E43" s="5"/>
      <c r="F43" s="5"/>
      <c r="G43" s="5"/>
      <c r="H43" s="6"/>
      <c r="I43" s="6"/>
      <c r="J43" s="28"/>
      <c r="K43" s="6"/>
      <c r="L43" s="7"/>
      <c r="M43" s="8"/>
      <c r="N43" s="8"/>
      <c r="O43" s="8"/>
      <c r="P43" s="8"/>
    </row>
    <row r="44" spans="1:16" x14ac:dyDescent="0.2">
      <c r="A44" s="12" t="s">
        <v>42</v>
      </c>
      <c r="B44" s="9"/>
      <c r="C44" s="9"/>
      <c r="D44" s="9"/>
      <c r="E44" s="9"/>
      <c r="F44" s="9"/>
      <c r="G44" s="9"/>
      <c r="H44" s="10">
        <f>SUM(H41:H43)</f>
        <v>0</v>
      </c>
      <c r="I44" s="10">
        <f t="shared" ref="I44:L44" si="8">SUM(I41:I43)</f>
        <v>2209.9077000000002</v>
      </c>
      <c r="J44" s="10">
        <f t="shared" si="8"/>
        <v>0</v>
      </c>
      <c r="K44" s="10">
        <f t="shared" si="8"/>
        <v>0</v>
      </c>
      <c r="L44" s="10">
        <f t="shared" si="8"/>
        <v>0</v>
      </c>
      <c r="M44" s="12"/>
      <c r="N44" s="12"/>
      <c r="O44" s="12"/>
      <c r="P44" s="12"/>
    </row>
    <row r="45" spans="1:16" s="20" customFormat="1" x14ac:dyDescent="0.2">
      <c r="A45" s="16"/>
      <c r="B45" s="16"/>
      <c r="C45" s="16"/>
      <c r="D45" s="16"/>
      <c r="E45" s="16"/>
      <c r="F45" s="16"/>
      <c r="G45" s="16"/>
      <c r="H45" s="17"/>
      <c r="I45" s="17"/>
      <c r="J45" s="28"/>
      <c r="K45" s="17"/>
      <c r="L45" s="18"/>
      <c r="M45" s="19"/>
      <c r="N45" s="19"/>
      <c r="O45" s="19"/>
      <c r="P45" s="19"/>
    </row>
    <row r="46" spans="1:16" x14ac:dyDescent="0.2">
      <c r="A46" s="5">
        <v>3</v>
      </c>
      <c r="B46" s="5"/>
      <c r="C46" s="5">
        <v>4213</v>
      </c>
      <c r="D46" s="5">
        <v>32105000000</v>
      </c>
      <c r="E46" s="5">
        <v>170</v>
      </c>
      <c r="F46" s="5">
        <v>1</v>
      </c>
      <c r="G46" s="5">
        <v>90505</v>
      </c>
      <c r="H46" s="6"/>
      <c r="I46" s="6">
        <v>1625.8072199999999</v>
      </c>
      <c r="J46" s="28"/>
      <c r="K46" s="6">
        <v>3825.8</v>
      </c>
      <c r="L46" s="7">
        <v>3825.79169</v>
      </c>
      <c r="M46" s="8" t="s">
        <v>17</v>
      </c>
      <c r="N46" s="8" t="s">
        <v>44</v>
      </c>
      <c r="O46" s="8" t="s">
        <v>18</v>
      </c>
      <c r="P46" s="8"/>
    </row>
    <row r="47" spans="1:16" x14ac:dyDescent="0.2">
      <c r="A47" s="5"/>
      <c r="B47" s="5"/>
      <c r="C47" s="5"/>
      <c r="D47" s="5"/>
      <c r="E47" s="5"/>
      <c r="F47" s="5"/>
      <c r="G47" s="5"/>
      <c r="H47" s="6"/>
      <c r="I47" s="6"/>
      <c r="J47" s="28"/>
      <c r="K47" s="6"/>
      <c r="L47" s="7"/>
      <c r="M47" s="8"/>
      <c r="N47" s="8"/>
      <c r="O47" s="8"/>
      <c r="P47" s="8"/>
    </row>
    <row r="48" spans="1:16" x14ac:dyDescent="0.2">
      <c r="A48" s="12" t="s">
        <v>44</v>
      </c>
      <c r="B48" s="9"/>
      <c r="C48" s="9"/>
      <c r="D48" s="9"/>
      <c r="E48" s="9"/>
      <c r="F48" s="9"/>
      <c r="G48" s="9"/>
      <c r="H48" s="10">
        <f>SUM(H45:H47)</f>
        <v>0</v>
      </c>
      <c r="I48" s="10">
        <f t="shared" ref="I48:L48" si="9">SUM(I45:I47)</f>
        <v>1625.8072199999999</v>
      </c>
      <c r="J48" s="10">
        <f t="shared" si="9"/>
        <v>0</v>
      </c>
      <c r="K48" s="10">
        <f t="shared" si="9"/>
        <v>3825.8</v>
      </c>
      <c r="L48" s="10">
        <f t="shared" si="9"/>
        <v>3825.79169</v>
      </c>
      <c r="M48" s="12"/>
      <c r="N48" s="12"/>
      <c r="O48" s="12"/>
      <c r="P48" s="12"/>
    </row>
    <row r="49" spans="1:16" s="20" customFormat="1" x14ac:dyDescent="0.2">
      <c r="A49" s="16"/>
      <c r="B49" s="16"/>
      <c r="C49" s="16"/>
      <c r="D49" s="16"/>
      <c r="E49" s="16"/>
      <c r="F49" s="16"/>
      <c r="G49" s="16"/>
      <c r="H49" s="17"/>
      <c r="I49" s="17"/>
      <c r="J49" s="28"/>
      <c r="K49" s="17"/>
      <c r="L49" s="18"/>
      <c r="M49" s="19"/>
      <c r="N49" s="19"/>
      <c r="O49" s="19"/>
      <c r="P49" s="19"/>
    </row>
    <row r="50" spans="1:16" x14ac:dyDescent="0.2">
      <c r="A50" s="5">
        <v>3</v>
      </c>
      <c r="B50" s="5">
        <v>3639</v>
      </c>
      <c r="C50" s="5">
        <v>2212</v>
      </c>
      <c r="D50" s="5">
        <v>32106000000</v>
      </c>
      <c r="E50" s="5"/>
      <c r="F50" s="5"/>
      <c r="G50" s="5"/>
      <c r="H50" s="6"/>
      <c r="I50" s="6"/>
      <c r="J50" s="28"/>
      <c r="K50" s="6"/>
      <c r="L50" s="7">
        <v>1532.5303799999999</v>
      </c>
      <c r="M50" s="8" t="s">
        <v>22</v>
      </c>
      <c r="N50" s="8" t="s">
        <v>45</v>
      </c>
      <c r="O50" s="8"/>
      <c r="P50" s="8" t="s">
        <v>23</v>
      </c>
    </row>
    <row r="51" spans="1:16" x14ac:dyDescent="0.2">
      <c r="A51" s="5"/>
      <c r="B51" s="5"/>
      <c r="C51" s="5"/>
      <c r="D51" s="5"/>
      <c r="E51" s="5"/>
      <c r="F51" s="5"/>
      <c r="G51" s="5"/>
      <c r="H51" s="6"/>
      <c r="I51" s="6"/>
      <c r="J51" s="28"/>
      <c r="K51" s="6"/>
      <c r="L51" s="7"/>
      <c r="M51" s="8"/>
      <c r="N51" s="8"/>
      <c r="O51" s="8"/>
      <c r="P51" s="8"/>
    </row>
    <row r="52" spans="1:16" x14ac:dyDescent="0.2">
      <c r="A52" s="12" t="s">
        <v>45</v>
      </c>
      <c r="B52" s="9"/>
      <c r="C52" s="9"/>
      <c r="D52" s="9"/>
      <c r="E52" s="9"/>
      <c r="F52" s="9"/>
      <c r="G52" s="9"/>
      <c r="H52" s="10">
        <f>SUM(H49:H51)</f>
        <v>0</v>
      </c>
      <c r="I52" s="10">
        <f t="shared" ref="I52:L52" si="10">SUM(I49:I51)</f>
        <v>0</v>
      </c>
      <c r="J52" s="10">
        <f t="shared" si="10"/>
        <v>0</v>
      </c>
      <c r="K52" s="10">
        <f t="shared" si="10"/>
        <v>0</v>
      </c>
      <c r="L52" s="10">
        <f t="shared" si="10"/>
        <v>1532.5303799999999</v>
      </c>
      <c r="M52" s="12"/>
      <c r="N52" s="12"/>
      <c r="O52" s="12"/>
      <c r="P52" s="12"/>
    </row>
    <row r="53" spans="1:16" s="20" customFormat="1" x14ac:dyDescent="0.2">
      <c r="A53" s="16"/>
      <c r="B53" s="16"/>
      <c r="C53" s="16"/>
      <c r="D53" s="16"/>
      <c r="E53" s="16"/>
      <c r="F53" s="16"/>
      <c r="G53" s="16"/>
      <c r="H53" s="17"/>
      <c r="I53" s="17"/>
      <c r="J53" s="28"/>
      <c r="K53" s="17"/>
      <c r="L53" s="18"/>
      <c r="M53" s="19"/>
      <c r="N53" s="19"/>
      <c r="O53" s="19"/>
      <c r="P53" s="19"/>
    </row>
    <row r="54" spans="1:16" x14ac:dyDescent="0.2">
      <c r="A54" s="5">
        <v>3</v>
      </c>
      <c r="B54" s="5"/>
      <c r="C54" s="5">
        <v>4216</v>
      </c>
      <c r="D54" s="5">
        <v>32111000000</v>
      </c>
      <c r="E54" s="5">
        <v>107</v>
      </c>
      <c r="F54" s="5">
        <v>1</v>
      </c>
      <c r="G54" s="5">
        <v>17968</v>
      </c>
      <c r="H54" s="6">
        <v>99.669300000000007</v>
      </c>
      <c r="I54" s="6">
        <v>732.66413</v>
      </c>
      <c r="J54" s="28"/>
      <c r="K54" s="6"/>
      <c r="L54" s="7"/>
      <c r="M54" s="8" t="s">
        <v>19</v>
      </c>
      <c r="N54" s="8" t="s">
        <v>46</v>
      </c>
      <c r="O54" s="8" t="s">
        <v>20</v>
      </c>
      <c r="P54" s="8"/>
    </row>
    <row r="55" spans="1:16" x14ac:dyDescent="0.2">
      <c r="A55" s="5">
        <v>3</v>
      </c>
      <c r="B55" s="5"/>
      <c r="C55" s="5">
        <v>4216</v>
      </c>
      <c r="D55" s="5">
        <v>32111000000</v>
      </c>
      <c r="E55" s="5">
        <v>107</v>
      </c>
      <c r="F55" s="5">
        <v>5</v>
      </c>
      <c r="G55" s="5">
        <v>17969</v>
      </c>
      <c r="H55" s="6">
        <v>1694.3781100000001</v>
      </c>
      <c r="I55" s="6">
        <v>12455.29009</v>
      </c>
      <c r="J55" s="28"/>
      <c r="K55" s="6"/>
      <c r="L55" s="7"/>
      <c r="M55" s="8" t="s">
        <v>19</v>
      </c>
      <c r="N55" s="8" t="s">
        <v>46</v>
      </c>
      <c r="O55" s="8" t="s">
        <v>21</v>
      </c>
      <c r="P55" s="8"/>
    </row>
    <row r="56" spans="1:16" x14ac:dyDescent="0.2">
      <c r="A56" s="5"/>
      <c r="B56" s="5"/>
      <c r="C56" s="5"/>
      <c r="D56" s="5"/>
      <c r="E56" s="5"/>
      <c r="F56" s="5"/>
      <c r="G56" s="5"/>
      <c r="H56" s="6"/>
      <c r="I56" s="6"/>
      <c r="J56" s="28"/>
      <c r="K56" s="6"/>
      <c r="L56" s="7"/>
      <c r="M56" s="8"/>
      <c r="N56" s="8"/>
      <c r="O56" s="8"/>
      <c r="P56" s="8"/>
    </row>
    <row r="57" spans="1:16" x14ac:dyDescent="0.2">
      <c r="A57" s="12" t="s">
        <v>46</v>
      </c>
      <c r="B57" s="9"/>
      <c r="C57" s="9"/>
      <c r="D57" s="9"/>
      <c r="E57" s="9"/>
      <c r="F57" s="9"/>
      <c r="G57" s="9"/>
      <c r="H57" s="10">
        <f>SUM(H53:H56)</f>
        <v>1794.0474100000001</v>
      </c>
      <c r="I57" s="10">
        <f t="shared" ref="I57:L57" si="11">SUM(I53:I56)</f>
        <v>13187.95422</v>
      </c>
      <c r="J57" s="10">
        <f t="shared" si="11"/>
        <v>0</v>
      </c>
      <c r="K57" s="10">
        <f t="shared" si="11"/>
        <v>0</v>
      </c>
      <c r="L57" s="10">
        <f t="shared" si="11"/>
        <v>0</v>
      </c>
      <c r="M57" s="12"/>
      <c r="N57" s="12"/>
      <c r="O57" s="12"/>
      <c r="P57" s="12"/>
    </row>
    <row r="58" spans="1:16" x14ac:dyDescent="0.2">
      <c r="A58" s="5"/>
      <c r="B58" s="5"/>
      <c r="C58" s="5"/>
      <c r="D58" s="5"/>
      <c r="E58" s="5"/>
      <c r="F58" s="5"/>
      <c r="G58" s="5"/>
      <c r="H58" s="6"/>
      <c r="I58" s="6"/>
      <c r="J58" s="28"/>
      <c r="K58" s="6"/>
      <c r="L58" s="7"/>
      <c r="M58" s="8"/>
      <c r="N58" s="8"/>
      <c r="O58" s="8"/>
      <c r="P58" s="8"/>
    </row>
    <row r="59" spans="1:16" x14ac:dyDescent="0.2">
      <c r="A59" s="5">
        <v>3</v>
      </c>
      <c r="B59" s="5"/>
      <c r="C59" s="5">
        <v>4216</v>
      </c>
      <c r="D59" s="5">
        <v>32112000000</v>
      </c>
      <c r="E59" s="5"/>
      <c r="F59" s="5"/>
      <c r="G59" s="5">
        <v>17510</v>
      </c>
      <c r="H59" s="6">
        <v>1460.47</v>
      </c>
      <c r="I59" s="6"/>
      <c r="J59" s="28"/>
      <c r="K59" s="6"/>
      <c r="L59" s="7"/>
      <c r="M59" s="8" t="s">
        <v>19</v>
      </c>
      <c r="N59" s="8" t="s">
        <v>47</v>
      </c>
      <c r="O59" s="8" t="s">
        <v>48</v>
      </c>
      <c r="P59" s="8"/>
    </row>
    <row r="60" spans="1:16" x14ac:dyDescent="0.2">
      <c r="A60" s="5"/>
      <c r="B60" s="5"/>
      <c r="C60" s="5"/>
      <c r="D60" s="5"/>
      <c r="E60" s="5"/>
      <c r="F60" s="5"/>
      <c r="G60" s="5"/>
      <c r="H60" s="6"/>
      <c r="I60" s="6"/>
      <c r="J60" s="28"/>
      <c r="K60" s="6"/>
      <c r="L60" s="7"/>
      <c r="M60" s="8"/>
      <c r="N60" s="8"/>
      <c r="O60" s="8"/>
      <c r="P60" s="8"/>
    </row>
    <row r="61" spans="1:16" x14ac:dyDescent="0.2">
      <c r="A61" s="12" t="s">
        <v>47</v>
      </c>
      <c r="B61" s="9"/>
      <c r="C61" s="9"/>
      <c r="D61" s="9"/>
      <c r="E61" s="9"/>
      <c r="F61" s="9"/>
      <c r="G61" s="9"/>
      <c r="H61" s="10">
        <f>SUM(H58:H60)</f>
        <v>1460.47</v>
      </c>
      <c r="I61" s="10">
        <f t="shared" ref="I61:L61" si="12">SUM(I58:I60)</f>
        <v>0</v>
      </c>
      <c r="J61" s="10">
        <f t="shared" si="12"/>
        <v>0</v>
      </c>
      <c r="K61" s="10">
        <f t="shared" si="12"/>
        <v>0</v>
      </c>
      <c r="L61" s="10">
        <f t="shared" si="12"/>
        <v>0</v>
      </c>
      <c r="M61" s="12"/>
      <c r="N61" s="12"/>
      <c r="O61" s="12"/>
      <c r="P61" s="12"/>
    </row>
    <row r="62" spans="1:16" x14ac:dyDescent="0.2">
      <c r="A62" s="5"/>
      <c r="B62" s="5"/>
      <c r="C62" s="5"/>
      <c r="D62" s="5"/>
      <c r="E62" s="5"/>
      <c r="F62" s="5"/>
      <c r="G62" s="5"/>
      <c r="H62" s="6"/>
      <c r="I62" s="6"/>
      <c r="J62" s="28"/>
      <c r="K62" s="6"/>
      <c r="L62" s="7"/>
      <c r="M62" s="8"/>
      <c r="N62" s="8"/>
      <c r="O62" s="8"/>
      <c r="P62" s="8"/>
    </row>
    <row r="63" spans="1:16" x14ac:dyDescent="0.2">
      <c r="A63" s="5">
        <v>3</v>
      </c>
      <c r="B63" s="5"/>
      <c r="C63" s="5">
        <v>4216</v>
      </c>
      <c r="D63" s="5">
        <v>32202000000</v>
      </c>
      <c r="E63" s="5">
        <v>107</v>
      </c>
      <c r="F63" s="5">
        <v>1</v>
      </c>
      <c r="G63" s="5">
        <v>17968</v>
      </c>
      <c r="H63" s="6"/>
      <c r="I63" s="6">
        <v>1469.56943</v>
      </c>
      <c r="J63" s="28"/>
      <c r="K63" s="6"/>
      <c r="L63" s="7"/>
      <c r="M63" s="8" t="s">
        <v>19</v>
      </c>
      <c r="N63" s="8" t="s">
        <v>49</v>
      </c>
      <c r="O63" s="8" t="s">
        <v>20</v>
      </c>
      <c r="P63" s="8"/>
    </row>
    <row r="64" spans="1:16" x14ac:dyDescent="0.2">
      <c r="A64" s="5">
        <v>3</v>
      </c>
      <c r="B64" s="5"/>
      <c r="C64" s="5">
        <v>4216</v>
      </c>
      <c r="D64" s="5">
        <v>32202000000</v>
      </c>
      <c r="E64" s="5">
        <v>107</v>
      </c>
      <c r="F64" s="5">
        <v>5</v>
      </c>
      <c r="G64" s="5">
        <v>17969</v>
      </c>
      <c r="H64" s="6"/>
      <c r="I64" s="6">
        <v>24982.68031</v>
      </c>
      <c r="J64" s="28"/>
      <c r="K64" s="6"/>
      <c r="L64" s="7"/>
      <c r="M64" s="8" t="s">
        <v>19</v>
      </c>
      <c r="N64" s="8" t="s">
        <v>49</v>
      </c>
      <c r="O64" s="8" t="s">
        <v>21</v>
      </c>
      <c r="P64" s="8"/>
    </row>
    <row r="65" spans="1:16" x14ac:dyDescent="0.2">
      <c r="A65" s="5"/>
      <c r="B65" s="5"/>
      <c r="C65" s="5"/>
      <c r="D65" s="5"/>
      <c r="E65" s="5"/>
      <c r="F65" s="5"/>
      <c r="G65" s="5"/>
      <c r="H65" s="6"/>
      <c r="I65" s="6"/>
      <c r="J65" s="28"/>
      <c r="K65" s="6"/>
      <c r="L65" s="7"/>
      <c r="M65" s="8"/>
      <c r="N65" s="8"/>
      <c r="O65" s="8"/>
      <c r="P65" s="8"/>
    </row>
    <row r="66" spans="1:16" x14ac:dyDescent="0.2">
      <c r="A66" s="12" t="s">
        <v>49</v>
      </c>
      <c r="B66" s="9"/>
      <c r="C66" s="9"/>
      <c r="D66" s="9"/>
      <c r="E66" s="9"/>
      <c r="F66" s="9"/>
      <c r="G66" s="9"/>
      <c r="H66" s="10">
        <f>SUM(H62:H65)</f>
        <v>0</v>
      </c>
      <c r="I66" s="10">
        <f t="shared" ref="I66:L66" si="13">SUM(I62:I65)</f>
        <v>26452.249739999999</v>
      </c>
      <c r="J66" s="10">
        <f t="shared" si="13"/>
        <v>0</v>
      </c>
      <c r="K66" s="10">
        <f t="shared" si="13"/>
        <v>0</v>
      </c>
      <c r="L66" s="10">
        <f t="shared" si="13"/>
        <v>0</v>
      </c>
      <c r="M66" s="12"/>
      <c r="N66" s="12"/>
      <c r="O66" s="12"/>
      <c r="P66" s="12"/>
    </row>
    <row r="67" spans="1:16" x14ac:dyDescent="0.2">
      <c r="A67" s="5"/>
      <c r="B67" s="5"/>
      <c r="C67" s="5"/>
      <c r="D67" s="5"/>
      <c r="E67" s="5"/>
      <c r="F67" s="5"/>
      <c r="G67" s="5"/>
      <c r="H67" s="6"/>
      <c r="I67" s="6"/>
      <c r="J67" s="28"/>
      <c r="K67" s="6"/>
      <c r="L67" s="7"/>
      <c r="M67" s="8"/>
      <c r="N67" s="8"/>
      <c r="O67" s="8"/>
      <c r="P67" s="8"/>
    </row>
    <row r="68" spans="1:16" x14ac:dyDescent="0.2">
      <c r="A68" s="5">
        <v>3</v>
      </c>
      <c r="B68" s="5"/>
      <c r="C68" s="5">
        <v>4213</v>
      </c>
      <c r="D68" s="5">
        <v>32206000000</v>
      </c>
      <c r="E68" s="5">
        <v>170</v>
      </c>
      <c r="F68" s="5">
        <v>1</v>
      </c>
      <c r="G68" s="5">
        <v>90505</v>
      </c>
      <c r="H68" s="6"/>
      <c r="I68" s="6">
        <v>4502.8117199999997</v>
      </c>
      <c r="J68" s="28"/>
      <c r="K68" s="6"/>
      <c r="L68" s="7"/>
      <c r="M68" s="8" t="s">
        <v>17</v>
      </c>
      <c r="N68" s="8" t="s">
        <v>50</v>
      </c>
      <c r="O68" s="8" t="s">
        <v>18</v>
      </c>
      <c r="P68" s="8"/>
    </row>
    <row r="69" spans="1:16" x14ac:dyDescent="0.2">
      <c r="A69" s="5"/>
      <c r="B69" s="5"/>
      <c r="C69" s="5"/>
      <c r="D69" s="5"/>
      <c r="E69" s="5"/>
      <c r="F69" s="5"/>
      <c r="G69" s="5"/>
      <c r="H69" s="6"/>
      <c r="I69" s="6"/>
      <c r="J69" s="28"/>
      <c r="K69" s="6"/>
      <c r="L69" s="7"/>
      <c r="M69" s="8"/>
      <c r="N69" s="8"/>
      <c r="O69" s="8"/>
      <c r="P69" s="8"/>
    </row>
    <row r="70" spans="1:16" x14ac:dyDescent="0.2">
      <c r="A70" s="12" t="s">
        <v>50</v>
      </c>
      <c r="B70" s="9"/>
      <c r="C70" s="9"/>
      <c r="D70" s="9"/>
      <c r="E70" s="9"/>
      <c r="F70" s="9"/>
      <c r="G70" s="9"/>
      <c r="H70" s="10">
        <f>SUM(H67:H69)</f>
        <v>0</v>
      </c>
      <c r="I70" s="10">
        <f t="shared" ref="I70:L70" si="14">SUM(I67:I69)</f>
        <v>4502.8117199999997</v>
      </c>
      <c r="J70" s="10">
        <f t="shared" si="14"/>
        <v>0</v>
      </c>
      <c r="K70" s="10">
        <f t="shared" si="14"/>
        <v>0</v>
      </c>
      <c r="L70" s="10">
        <f t="shared" si="14"/>
        <v>0</v>
      </c>
      <c r="M70" s="12"/>
      <c r="N70" s="12"/>
      <c r="O70" s="12"/>
      <c r="P70" s="12"/>
    </row>
    <row r="71" spans="1:16" x14ac:dyDescent="0.2">
      <c r="A71" s="5"/>
      <c r="B71" s="5"/>
      <c r="C71" s="5"/>
      <c r="D71" s="5"/>
      <c r="E71" s="5"/>
      <c r="F71" s="5"/>
      <c r="G71" s="5"/>
      <c r="H71" s="6"/>
      <c r="I71" s="6"/>
      <c r="J71" s="28"/>
      <c r="K71" s="6"/>
      <c r="L71" s="7"/>
      <c r="M71" s="8"/>
      <c r="N71" s="8"/>
      <c r="O71" s="8"/>
      <c r="P71" s="8"/>
    </row>
    <row r="72" spans="1:16" x14ac:dyDescent="0.2">
      <c r="A72" s="5">
        <v>3</v>
      </c>
      <c r="B72" s="5"/>
      <c r="C72" s="5">
        <v>4213</v>
      </c>
      <c r="D72" s="5">
        <v>32207000000</v>
      </c>
      <c r="E72" s="5">
        <v>170</v>
      </c>
      <c r="F72" s="5">
        <v>1</v>
      </c>
      <c r="G72" s="5">
        <v>90505</v>
      </c>
      <c r="H72" s="6"/>
      <c r="I72" s="6">
        <v>12362.664570000001</v>
      </c>
      <c r="J72" s="28"/>
      <c r="K72" s="6"/>
      <c r="L72" s="7"/>
      <c r="M72" s="8" t="s">
        <v>17</v>
      </c>
      <c r="N72" s="8" t="s">
        <v>51</v>
      </c>
      <c r="O72" s="8" t="s">
        <v>18</v>
      </c>
      <c r="P72" s="8"/>
    </row>
    <row r="73" spans="1:16" x14ac:dyDescent="0.2">
      <c r="A73" s="5"/>
      <c r="B73" s="5"/>
      <c r="C73" s="5"/>
      <c r="D73" s="5"/>
      <c r="E73" s="5"/>
      <c r="F73" s="5"/>
      <c r="G73" s="5"/>
      <c r="H73" s="6"/>
      <c r="I73" s="6"/>
      <c r="J73" s="28"/>
      <c r="K73" s="6"/>
      <c r="L73" s="7"/>
      <c r="M73" s="8"/>
      <c r="N73" s="8"/>
      <c r="O73" s="8"/>
      <c r="P73" s="8"/>
    </row>
    <row r="74" spans="1:16" x14ac:dyDescent="0.2">
      <c r="A74" s="12" t="s">
        <v>51</v>
      </c>
      <c r="B74" s="9"/>
      <c r="C74" s="9"/>
      <c r="D74" s="9"/>
      <c r="E74" s="9"/>
      <c r="F74" s="9"/>
      <c r="G74" s="9"/>
      <c r="H74" s="10">
        <f>SUM(H71:H73)</f>
        <v>0</v>
      </c>
      <c r="I74" s="10">
        <f t="shared" ref="I74:L74" si="15">SUM(I71:I73)</f>
        <v>12362.664570000001</v>
      </c>
      <c r="J74" s="10">
        <f t="shared" si="15"/>
        <v>0</v>
      </c>
      <c r="K74" s="10">
        <f t="shared" si="15"/>
        <v>0</v>
      </c>
      <c r="L74" s="10">
        <f t="shared" si="15"/>
        <v>0</v>
      </c>
      <c r="M74" s="12"/>
      <c r="N74" s="12"/>
      <c r="O74" s="12"/>
      <c r="P74" s="12"/>
    </row>
    <row r="75" spans="1:16" x14ac:dyDescent="0.2">
      <c r="A75" s="5"/>
      <c r="B75" s="5"/>
      <c r="C75" s="5"/>
      <c r="D75" s="5"/>
      <c r="E75" s="5"/>
      <c r="F75" s="5"/>
      <c r="G75" s="5"/>
      <c r="H75" s="6"/>
      <c r="I75" s="6"/>
      <c r="J75" s="28"/>
      <c r="K75" s="6"/>
      <c r="L75" s="7"/>
      <c r="M75" s="8"/>
      <c r="N75" s="8"/>
      <c r="O75" s="8"/>
      <c r="P75" s="8"/>
    </row>
    <row r="76" spans="1:16" x14ac:dyDescent="0.2">
      <c r="A76" s="5">
        <v>3</v>
      </c>
      <c r="B76" s="5"/>
      <c r="C76" s="5">
        <v>4216</v>
      </c>
      <c r="D76" s="5">
        <v>32212000000</v>
      </c>
      <c r="E76" s="5">
        <v>170</v>
      </c>
      <c r="F76" s="5">
        <v>5</v>
      </c>
      <c r="G76" s="5">
        <v>29524</v>
      </c>
      <c r="H76" s="6">
        <v>1938.7388900000001</v>
      </c>
      <c r="I76" s="6">
        <v>61.261110000000002</v>
      </c>
      <c r="J76" s="28"/>
      <c r="K76" s="6"/>
      <c r="L76" s="7"/>
      <c r="M76" s="8" t="s">
        <v>19</v>
      </c>
      <c r="N76" s="8" t="s">
        <v>52</v>
      </c>
      <c r="O76" s="8" t="s">
        <v>18</v>
      </c>
      <c r="P76" s="8"/>
    </row>
    <row r="77" spans="1:16" x14ac:dyDescent="0.2">
      <c r="A77" s="5"/>
      <c r="B77" s="5"/>
      <c r="C77" s="5"/>
      <c r="D77" s="5"/>
      <c r="E77" s="5"/>
      <c r="F77" s="5"/>
      <c r="G77" s="5"/>
      <c r="H77" s="6"/>
      <c r="I77" s="6"/>
      <c r="J77" s="28"/>
      <c r="K77" s="6"/>
      <c r="L77" s="7"/>
      <c r="M77" s="8"/>
      <c r="N77" s="8"/>
      <c r="O77" s="8"/>
      <c r="P77" s="8"/>
    </row>
    <row r="78" spans="1:16" x14ac:dyDescent="0.2">
      <c r="A78" s="12" t="s">
        <v>52</v>
      </c>
      <c r="B78" s="9"/>
      <c r="C78" s="9"/>
      <c r="D78" s="9"/>
      <c r="E78" s="9"/>
      <c r="F78" s="9"/>
      <c r="G78" s="9"/>
      <c r="H78" s="10">
        <f>SUM(H75:H77)</f>
        <v>1938.7388900000001</v>
      </c>
      <c r="I78" s="10">
        <f t="shared" ref="I78:L78" si="16">SUM(I75:I77)</f>
        <v>61.261110000000002</v>
      </c>
      <c r="J78" s="10">
        <f t="shared" si="16"/>
        <v>0</v>
      </c>
      <c r="K78" s="10">
        <f t="shared" si="16"/>
        <v>0</v>
      </c>
      <c r="L78" s="10">
        <f t="shared" si="16"/>
        <v>0</v>
      </c>
      <c r="M78" s="12"/>
      <c r="N78" s="12"/>
      <c r="O78" s="12"/>
      <c r="P78" s="12"/>
    </row>
    <row r="79" spans="1:16" x14ac:dyDescent="0.2">
      <c r="A79" s="5"/>
      <c r="B79" s="5"/>
      <c r="C79" s="5"/>
      <c r="D79" s="5"/>
      <c r="E79" s="5"/>
      <c r="F79" s="5"/>
      <c r="G79" s="5"/>
      <c r="H79" s="6"/>
      <c r="I79" s="6"/>
      <c r="J79" s="28"/>
      <c r="K79" s="6"/>
      <c r="L79" s="7"/>
      <c r="M79" s="8"/>
      <c r="N79" s="8"/>
      <c r="O79" s="8"/>
      <c r="P79" s="8"/>
    </row>
    <row r="80" spans="1:16" x14ac:dyDescent="0.2">
      <c r="A80" s="5">
        <v>3</v>
      </c>
      <c r="B80" s="5"/>
      <c r="C80" s="5">
        <v>4216</v>
      </c>
      <c r="D80" s="5">
        <v>32213000000</v>
      </c>
      <c r="E80" s="5">
        <v>170</v>
      </c>
      <c r="F80" s="5">
        <v>5</v>
      </c>
      <c r="G80" s="5">
        <v>29524</v>
      </c>
      <c r="H80" s="6">
        <v>553.25555999999995</v>
      </c>
      <c r="I80" s="6">
        <v>1446.7444399999999</v>
      </c>
      <c r="J80" s="28"/>
      <c r="K80" s="6"/>
      <c r="L80" s="7"/>
      <c r="M80" s="8" t="s">
        <v>19</v>
      </c>
      <c r="N80" s="8" t="s">
        <v>53</v>
      </c>
      <c r="O80" s="8" t="s">
        <v>18</v>
      </c>
      <c r="P80" s="8"/>
    </row>
    <row r="81" spans="1:16" x14ac:dyDescent="0.2">
      <c r="A81" s="5"/>
      <c r="B81" s="5"/>
      <c r="C81" s="5"/>
      <c r="D81" s="5"/>
      <c r="E81" s="5"/>
      <c r="F81" s="5"/>
      <c r="G81" s="5"/>
      <c r="H81" s="6"/>
      <c r="I81" s="6"/>
      <c r="J81" s="28"/>
      <c r="K81" s="6"/>
      <c r="L81" s="7"/>
      <c r="M81" s="8"/>
      <c r="N81" s="8"/>
      <c r="O81" s="8"/>
      <c r="P81" s="8"/>
    </row>
    <row r="82" spans="1:16" x14ac:dyDescent="0.2">
      <c r="A82" s="12" t="s">
        <v>53</v>
      </c>
      <c r="B82" s="9"/>
      <c r="C82" s="9"/>
      <c r="D82" s="9"/>
      <c r="E82" s="9"/>
      <c r="F82" s="9"/>
      <c r="G82" s="9"/>
      <c r="H82" s="10">
        <f>SUM(H79:H81)</f>
        <v>553.25555999999995</v>
      </c>
      <c r="I82" s="10">
        <f t="shared" ref="I82:L82" si="17">SUM(I79:I81)</f>
        <v>1446.7444399999999</v>
      </c>
      <c r="J82" s="10">
        <f t="shared" si="17"/>
        <v>0</v>
      </c>
      <c r="K82" s="10">
        <f t="shared" si="17"/>
        <v>0</v>
      </c>
      <c r="L82" s="10">
        <f t="shared" si="17"/>
        <v>0</v>
      </c>
      <c r="M82" s="12"/>
      <c r="N82" s="12"/>
      <c r="O82" s="12"/>
      <c r="P82" s="12"/>
    </row>
    <row r="83" spans="1:16" x14ac:dyDescent="0.2">
      <c r="A83" s="5"/>
      <c r="B83" s="5"/>
      <c r="C83" s="5"/>
      <c r="D83" s="5"/>
      <c r="E83" s="5"/>
      <c r="F83" s="5"/>
      <c r="G83" s="5"/>
      <c r="H83" s="6"/>
      <c r="I83" s="6"/>
      <c r="J83" s="28"/>
      <c r="K83" s="6"/>
      <c r="L83" s="7"/>
      <c r="M83" s="8"/>
      <c r="N83" s="8"/>
      <c r="O83" s="8"/>
      <c r="P83" s="8"/>
    </row>
    <row r="84" spans="1:16" x14ac:dyDescent="0.2">
      <c r="A84" s="5">
        <v>3</v>
      </c>
      <c r="B84" s="5">
        <v>6409</v>
      </c>
      <c r="C84" s="5">
        <v>2329</v>
      </c>
      <c r="D84" s="5">
        <v>32301000000</v>
      </c>
      <c r="E84" s="5"/>
      <c r="F84" s="5"/>
      <c r="G84" s="5"/>
      <c r="H84" s="6"/>
      <c r="I84" s="6"/>
      <c r="J84" s="28"/>
      <c r="K84" s="6"/>
      <c r="L84" s="7">
        <v>1381.95018</v>
      </c>
      <c r="M84" s="8" t="s">
        <v>26</v>
      </c>
      <c r="N84" s="8" t="s">
        <v>54</v>
      </c>
      <c r="O84" s="8"/>
      <c r="P84" s="8" t="s">
        <v>27</v>
      </c>
    </row>
    <row r="85" spans="1:16" x14ac:dyDescent="0.2">
      <c r="A85" s="5"/>
      <c r="B85" s="5"/>
      <c r="C85" s="5"/>
      <c r="D85" s="5"/>
      <c r="E85" s="5"/>
      <c r="F85" s="5"/>
      <c r="G85" s="5"/>
      <c r="H85" s="6"/>
      <c r="I85" s="6"/>
      <c r="J85" s="28"/>
      <c r="K85" s="6"/>
      <c r="L85" s="7"/>
      <c r="M85" s="8"/>
      <c r="N85" s="8"/>
      <c r="O85" s="8"/>
      <c r="P85" s="8"/>
    </row>
    <row r="86" spans="1:16" x14ac:dyDescent="0.2">
      <c r="A86" s="12" t="s">
        <v>54</v>
      </c>
      <c r="B86" s="9"/>
      <c r="C86" s="9"/>
      <c r="D86" s="9"/>
      <c r="E86" s="9"/>
      <c r="F86" s="9"/>
      <c r="G86" s="9"/>
      <c r="H86" s="10">
        <f>SUM(H83:H85)</f>
        <v>0</v>
      </c>
      <c r="I86" s="10">
        <f t="shared" ref="I86:L86" si="18">SUM(I83:I85)</f>
        <v>0</v>
      </c>
      <c r="J86" s="10">
        <f t="shared" si="18"/>
        <v>0</v>
      </c>
      <c r="K86" s="10">
        <f t="shared" si="18"/>
        <v>0</v>
      </c>
      <c r="L86" s="10">
        <f t="shared" si="18"/>
        <v>1381.95018</v>
      </c>
      <c r="M86" s="12"/>
      <c r="N86" s="12"/>
      <c r="O86" s="12"/>
      <c r="P86" s="12"/>
    </row>
    <row r="87" spans="1:16" x14ac:dyDescent="0.2">
      <c r="A87" s="5"/>
      <c r="B87" s="5"/>
      <c r="C87" s="5"/>
      <c r="D87" s="5"/>
      <c r="E87" s="5"/>
      <c r="F87" s="5"/>
      <c r="G87" s="5"/>
      <c r="H87" s="6"/>
      <c r="I87" s="6"/>
      <c r="J87" s="28"/>
      <c r="K87" s="6"/>
      <c r="L87" s="7"/>
      <c r="M87" s="8"/>
      <c r="N87" s="8"/>
      <c r="O87" s="8"/>
      <c r="P87" s="8"/>
    </row>
    <row r="88" spans="1:16" x14ac:dyDescent="0.2">
      <c r="A88" s="5">
        <v>3</v>
      </c>
      <c r="B88" s="5"/>
      <c r="C88" s="5">
        <v>4216</v>
      </c>
      <c r="D88" s="5">
        <v>32310000000</v>
      </c>
      <c r="E88" s="5">
        <v>106</v>
      </c>
      <c r="F88" s="5">
        <v>5</v>
      </c>
      <c r="G88" s="5">
        <v>15974</v>
      </c>
      <c r="H88" s="6"/>
      <c r="I88" s="6">
        <v>920.81605000000002</v>
      </c>
      <c r="J88" s="28"/>
      <c r="K88" s="6">
        <v>394.7</v>
      </c>
      <c r="L88" s="7">
        <v>394.63544999999999</v>
      </c>
      <c r="M88" s="8" t="s">
        <v>19</v>
      </c>
      <c r="N88" s="8" t="s">
        <v>55</v>
      </c>
      <c r="O88" s="8" t="s">
        <v>43</v>
      </c>
      <c r="P88" s="8"/>
    </row>
    <row r="89" spans="1:16" x14ac:dyDescent="0.2">
      <c r="A89" s="5"/>
      <c r="B89" s="5"/>
      <c r="C89" s="5"/>
      <c r="D89" s="5"/>
      <c r="E89" s="5"/>
      <c r="F89" s="5"/>
      <c r="G89" s="5"/>
      <c r="H89" s="6"/>
      <c r="I89" s="6"/>
      <c r="J89" s="28"/>
      <c r="K89" s="6"/>
      <c r="L89" s="7"/>
      <c r="M89" s="8"/>
      <c r="N89" s="8"/>
      <c r="O89" s="8"/>
      <c r="P89" s="8"/>
    </row>
    <row r="90" spans="1:16" x14ac:dyDescent="0.2">
      <c r="A90" s="12" t="s">
        <v>55</v>
      </c>
      <c r="B90" s="9"/>
      <c r="C90" s="9"/>
      <c r="D90" s="9"/>
      <c r="E90" s="9"/>
      <c r="F90" s="9"/>
      <c r="G90" s="9"/>
      <c r="H90" s="10">
        <f>SUM(H87:H89)</f>
        <v>0</v>
      </c>
      <c r="I90" s="10">
        <f t="shared" ref="I90:L90" si="19">SUM(I87:I89)</f>
        <v>920.81605000000002</v>
      </c>
      <c r="J90" s="10">
        <f t="shared" si="19"/>
        <v>0</v>
      </c>
      <c r="K90" s="10">
        <f t="shared" si="19"/>
        <v>394.7</v>
      </c>
      <c r="L90" s="10">
        <f t="shared" si="19"/>
        <v>394.63544999999999</v>
      </c>
      <c r="M90" s="12"/>
      <c r="N90" s="12"/>
      <c r="O90" s="12"/>
      <c r="P90" s="12"/>
    </row>
    <row r="91" spans="1:16" x14ac:dyDescent="0.2">
      <c r="A91" s="5"/>
      <c r="B91" s="5"/>
      <c r="C91" s="5"/>
      <c r="D91" s="5"/>
      <c r="E91" s="5"/>
      <c r="F91" s="5"/>
      <c r="G91" s="5"/>
      <c r="H91" s="6"/>
      <c r="I91" s="6"/>
      <c r="J91" s="28"/>
      <c r="K91" s="6"/>
      <c r="L91" s="7"/>
      <c r="M91" s="8"/>
      <c r="N91" s="8"/>
      <c r="O91" s="8"/>
      <c r="P91" s="8"/>
    </row>
    <row r="92" spans="1:16" x14ac:dyDescent="0.2">
      <c r="A92" s="5">
        <v>3</v>
      </c>
      <c r="B92" s="5"/>
      <c r="C92" s="5">
        <v>4122</v>
      </c>
      <c r="D92" s="5">
        <v>32311000000</v>
      </c>
      <c r="E92" s="5"/>
      <c r="F92" s="5"/>
      <c r="G92" s="5">
        <v>79</v>
      </c>
      <c r="H92" s="6"/>
      <c r="I92" s="6">
        <v>40</v>
      </c>
      <c r="J92" s="28"/>
      <c r="K92" s="6"/>
      <c r="L92" s="7"/>
      <c r="M92" s="8" t="s">
        <v>56</v>
      </c>
      <c r="N92" s="8"/>
      <c r="O92" s="8"/>
      <c r="P92" s="8"/>
    </row>
    <row r="93" spans="1:16" x14ac:dyDescent="0.2">
      <c r="A93" s="5">
        <v>3</v>
      </c>
      <c r="B93" s="5"/>
      <c r="C93" s="5">
        <v>4222</v>
      </c>
      <c r="D93" s="5">
        <v>32311000000</v>
      </c>
      <c r="E93" s="5"/>
      <c r="F93" s="5"/>
      <c r="G93" s="5">
        <v>79</v>
      </c>
      <c r="H93" s="6"/>
      <c r="I93" s="6">
        <v>160</v>
      </c>
      <c r="J93" s="28"/>
      <c r="K93" s="6"/>
      <c r="L93" s="7"/>
      <c r="M93" s="8" t="s">
        <v>57</v>
      </c>
      <c r="N93" s="8"/>
      <c r="O93" s="8"/>
      <c r="P93" s="8"/>
    </row>
    <row r="94" spans="1:16" x14ac:dyDescent="0.2">
      <c r="A94" s="5"/>
      <c r="B94" s="5"/>
      <c r="C94" s="5"/>
      <c r="D94" s="5"/>
      <c r="E94" s="5"/>
      <c r="F94" s="5"/>
      <c r="G94" s="5"/>
      <c r="H94" s="6"/>
      <c r="I94" s="6"/>
      <c r="J94" s="28"/>
      <c r="K94" s="6"/>
      <c r="L94" s="7"/>
      <c r="M94" s="8"/>
      <c r="N94" s="8"/>
      <c r="O94" s="8"/>
      <c r="P94" s="8"/>
    </row>
    <row r="95" spans="1:16" x14ac:dyDescent="0.2">
      <c r="A95" s="9" t="s">
        <v>148</v>
      </c>
      <c r="B95" s="9"/>
      <c r="C95" s="9"/>
      <c r="D95" s="9"/>
      <c r="E95" s="9"/>
      <c r="F95" s="9"/>
      <c r="G95" s="9"/>
      <c r="H95" s="10">
        <f>SUM(H91:H94)</f>
        <v>0</v>
      </c>
      <c r="I95" s="10">
        <f t="shared" ref="I95:L95" si="20">SUM(I91:I94)</f>
        <v>200</v>
      </c>
      <c r="J95" s="10">
        <f t="shared" si="20"/>
        <v>0</v>
      </c>
      <c r="K95" s="10">
        <f t="shared" si="20"/>
        <v>0</v>
      </c>
      <c r="L95" s="10">
        <f t="shared" si="20"/>
        <v>0</v>
      </c>
      <c r="M95" s="12"/>
      <c r="N95" s="12"/>
      <c r="O95" s="12"/>
      <c r="P95" s="12"/>
    </row>
    <row r="96" spans="1:16" x14ac:dyDescent="0.2">
      <c r="A96" s="5"/>
      <c r="B96" s="5"/>
      <c r="C96" s="5"/>
      <c r="D96" s="5"/>
      <c r="E96" s="5"/>
      <c r="F96" s="5"/>
      <c r="G96" s="5"/>
      <c r="H96" s="6"/>
      <c r="I96" s="6"/>
      <c r="J96" s="28"/>
      <c r="K96" s="6"/>
      <c r="L96" s="7"/>
      <c r="M96" s="8"/>
      <c r="N96" s="8"/>
      <c r="O96" s="8"/>
      <c r="P96" s="8"/>
    </row>
    <row r="97" spans="1:16" x14ac:dyDescent="0.2">
      <c r="A97" s="5">
        <v>3</v>
      </c>
      <c r="B97" s="5"/>
      <c r="C97" s="5">
        <v>4213</v>
      </c>
      <c r="D97" s="5">
        <v>32312000000</v>
      </c>
      <c r="E97" s="5"/>
      <c r="F97" s="5"/>
      <c r="G97" s="5">
        <v>93566</v>
      </c>
      <c r="H97" s="6"/>
      <c r="I97" s="6">
        <v>200</v>
      </c>
      <c r="J97" s="28"/>
      <c r="K97" s="6"/>
      <c r="L97" s="7"/>
      <c r="M97" s="8" t="s">
        <v>17</v>
      </c>
      <c r="N97" s="8"/>
      <c r="O97" s="8" t="s">
        <v>58</v>
      </c>
      <c r="P97" s="8"/>
    </row>
    <row r="98" spans="1:16" x14ac:dyDescent="0.2">
      <c r="A98" s="5"/>
      <c r="B98" s="5"/>
      <c r="C98" s="5"/>
      <c r="D98" s="5"/>
      <c r="E98" s="5"/>
      <c r="F98" s="5"/>
      <c r="G98" s="5"/>
      <c r="H98" s="6"/>
      <c r="I98" s="6"/>
      <c r="J98" s="28"/>
      <c r="K98" s="6"/>
      <c r="L98" s="7"/>
      <c r="M98" s="8"/>
      <c r="N98" s="8"/>
      <c r="O98" s="8"/>
      <c r="P98" s="8"/>
    </row>
    <row r="99" spans="1:16" x14ac:dyDescent="0.2">
      <c r="A99" s="9" t="s">
        <v>149</v>
      </c>
      <c r="B99" s="9"/>
      <c r="C99" s="9"/>
      <c r="D99" s="9"/>
      <c r="E99" s="9"/>
      <c r="F99" s="9"/>
      <c r="G99" s="9"/>
      <c r="H99" s="10">
        <f>SUM(H96:H98)</f>
        <v>0</v>
      </c>
      <c r="I99" s="10">
        <f t="shared" ref="I99:L99" si="21">SUM(I96:I98)</f>
        <v>200</v>
      </c>
      <c r="J99" s="10">
        <f t="shared" si="21"/>
        <v>0</v>
      </c>
      <c r="K99" s="10">
        <f t="shared" si="21"/>
        <v>0</v>
      </c>
      <c r="L99" s="10">
        <f t="shared" si="21"/>
        <v>0</v>
      </c>
      <c r="M99" s="12"/>
      <c r="N99" s="12"/>
      <c r="O99" s="12"/>
      <c r="P99" s="12"/>
    </row>
    <row r="100" spans="1:16" x14ac:dyDescent="0.2">
      <c r="A100" s="5"/>
      <c r="B100" s="5"/>
      <c r="C100" s="5"/>
      <c r="D100" s="5"/>
      <c r="E100" s="5"/>
      <c r="F100" s="5"/>
      <c r="G100" s="5"/>
      <c r="H100" s="6"/>
      <c r="I100" s="6"/>
      <c r="J100" s="28"/>
      <c r="K100" s="6"/>
      <c r="L100" s="7"/>
      <c r="M100" s="8"/>
      <c r="N100" s="8"/>
      <c r="O100" s="8"/>
      <c r="P100" s="8"/>
    </row>
    <row r="101" spans="1:16" x14ac:dyDescent="0.2">
      <c r="A101" s="5">
        <v>3</v>
      </c>
      <c r="B101" s="5"/>
      <c r="C101" s="5">
        <v>4213</v>
      </c>
      <c r="D101" s="5">
        <v>32313000000</v>
      </c>
      <c r="E101" s="5">
        <v>170</v>
      </c>
      <c r="F101" s="5">
        <v>5</v>
      </c>
      <c r="G101" s="5">
        <v>90505</v>
      </c>
      <c r="H101" s="6"/>
      <c r="I101" s="6"/>
      <c r="J101" s="28"/>
      <c r="K101" s="6">
        <v>6632.7</v>
      </c>
      <c r="L101" s="7">
        <v>6632.6238599999997</v>
      </c>
      <c r="M101" s="8" t="s">
        <v>17</v>
      </c>
      <c r="N101" s="8"/>
      <c r="O101" s="8" t="s">
        <v>18</v>
      </c>
      <c r="P101" s="8"/>
    </row>
    <row r="102" spans="1:16" x14ac:dyDescent="0.2">
      <c r="A102" s="5"/>
      <c r="B102" s="5"/>
      <c r="C102" s="5"/>
      <c r="D102" s="5"/>
      <c r="E102" s="5"/>
      <c r="F102" s="5"/>
      <c r="G102" s="5"/>
      <c r="H102" s="6"/>
      <c r="I102" s="6"/>
      <c r="J102" s="28"/>
      <c r="K102" s="6"/>
      <c r="L102" s="7"/>
      <c r="M102" s="8"/>
      <c r="N102" s="8"/>
      <c r="O102" s="8"/>
      <c r="P102" s="8"/>
    </row>
    <row r="103" spans="1:16" x14ac:dyDescent="0.2">
      <c r="A103" s="9" t="s">
        <v>150</v>
      </c>
      <c r="B103" s="9"/>
      <c r="C103" s="9"/>
      <c r="D103" s="9"/>
      <c r="E103" s="9"/>
      <c r="F103" s="9"/>
      <c r="G103" s="9"/>
      <c r="H103" s="10">
        <f>SUM(H100:H102)</f>
        <v>0</v>
      </c>
      <c r="I103" s="10">
        <f t="shared" ref="I103:L103" si="22">SUM(I100:I102)</f>
        <v>0</v>
      </c>
      <c r="J103" s="10">
        <f t="shared" si="22"/>
        <v>0</v>
      </c>
      <c r="K103" s="10">
        <f t="shared" si="22"/>
        <v>6632.7</v>
      </c>
      <c r="L103" s="10">
        <f t="shared" si="22"/>
        <v>6632.6238599999997</v>
      </c>
      <c r="M103" s="12"/>
      <c r="N103" s="12"/>
      <c r="O103" s="12"/>
      <c r="P103" s="12"/>
    </row>
    <row r="104" spans="1:16" x14ac:dyDescent="0.2">
      <c r="A104" s="5"/>
      <c r="B104" s="5"/>
      <c r="C104" s="5"/>
      <c r="D104" s="5"/>
      <c r="E104" s="5"/>
      <c r="F104" s="5"/>
      <c r="G104" s="5"/>
      <c r="H104" s="6"/>
      <c r="I104" s="6"/>
      <c r="J104" s="28"/>
      <c r="K104" s="6"/>
      <c r="L104" s="7"/>
      <c r="M104" s="8"/>
      <c r="N104" s="8"/>
      <c r="O104" s="8"/>
      <c r="P104" s="8"/>
    </row>
    <row r="105" spans="1:16" x14ac:dyDescent="0.2">
      <c r="A105" s="5">
        <v>3</v>
      </c>
      <c r="B105" s="5">
        <v>3639</v>
      </c>
      <c r="C105" s="5">
        <v>2229</v>
      </c>
      <c r="D105" s="5">
        <v>61501000000</v>
      </c>
      <c r="E105" s="5"/>
      <c r="F105" s="5"/>
      <c r="G105" s="5"/>
      <c r="H105" s="6">
        <v>3399.5710899999999</v>
      </c>
      <c r="I105" s="6">
        <v>275.64091000000002</v>
      </c>
      <c r="J105" s="28"/>
      <c r="K105" s="6"/>
      <c r="L105" s="7"/>
      <c r="M105" s="8" t="s">
        <v>59</v>
      </c>
      <c r="N105" s="8" t="s">
        <v>60</v>
      </c>
      <c r="O105" s="8"/>
      <c r="P105" s="8" t="s">
        <v>23</v>
      </c>
    </row>
    <row r="106" spans="1:16" x14ac:dyDescent="0.2">
      <c r="A106" s="5"/>
      <c r="B106" s="5"/>
      <c r="C106" s="5"/>
      <c r="D106" s="5"/>
      <c r="E106" s="5"/>
      <c r="F106" s="5"/>
      <c r="G106" s="5"/>
      <c r="H106" s="6"/>
      <c r="I106" s="6"/>
      <c r="J106" s="28"/>
      <c r="K106" s="6"/>
      <c r="L106" s="7"/>
      <c r="M106" s="8"/>
      <c r="N106" s="8"/>
      <c r="O106" s="8"/>
      <c r="P106" s="8"/>
    </row>
    <row r="107" spans="1:16" x14ac:dyDescent="0.2">
      <c r="A107" s="12" t="s">
        <v>60</v>
      </c>
      <c r="B107" s="9"/>
      <c r="C107" s="9"/>
      <c r="D107" s="9"/>
      <c r="E107" s="9"/>
      <c r="F107" s="9"/>
      <c r="G107" s="9"/>
      <c r="H107" s="10">
        <f>SUM(H104:H106)</f>
        <v>3399.5710899999999</v>
      </c>
      <c r="I107" s="10">
        <f t="shared" ref="I107:L107" si="23">SUM(I104:I106)</f>
        <v>275.64091000000002</v>
      </c>
      <c r="J107" s="10">
        <f t="shared" si="23"/>
        <v>0</v>
      </c>
      <c r="K107" s="10">
        <f t="shared" si="23"/>
        <v>0</v>
      </c>
      <c r="L107" s="10">
        <f t="shared" si="23"/>
        <v>0</v>
      </c>
      <c r="M107" s="12"/>
      <c r="N107" s="12"/>
      <c r="O107" s="12"/>
      <c r="P107" s="12"/>
    </row>
    <row r="108" spans="1:16" x14ac:dyDescent="0.2">
      <c r="A108" s="5"/>
      <c r="B108" s="5"/>
      <c r="C108" s="5"/>
      <c r="D108" s="5"/>
      <c r="E108" s="5"/>
      <c r="F108" s="5"/>
      <c r="G108" s="5"/>
      <c r="H108" s="6"/>
      <c r="I108" s="6"/>
      <c r="J108" s="25"/>
      <c r="K108" s="6"/>
      <c r="L108" s="7"/>
      <c r="M108" s="8"/>
      <c r="N108" s="8"/>
      <c r="O108" s="8"/>
      <c r="P108" s="8"/>
    </row>
    <row r="109" spans="1:16" x14ac:dyDescent="0.2">
      <c r="A109" s="21" t="s">
        <v>145</v>
      </c>
      <c r="B109" s="21"/>
      <c r="C109" s="21"/>
      <c r="D109" s="21"/>
      <c r="E109" s="21"/>
      <c r="F109" s="21"/>
      <c r="G109" s="21"/>
      <c r="H109" s="22">
        <f>SUM(H107,H103,H99,H95,H90,H86,H82,H78,H74,H70,H66,H61,H57,H52,H48,H44,H40,H36,H32,H28,H24,H20,H15,H11)</f>
        <v>13074.834620000001</v>
      </c>
      <c r="I109" s="22">
        <f t="shared" ref="I109:L109" si="24">SUM(I107,I103,I99,I95,I90,I86,I82,I78,I74,I70,I66,I61,I57,I52,I48,I44,I40,I36,I32,I28,I24,I20,I15,I11)</f>
        <v>63728.314370000007</v>
      </c>
      <c r="J109" s="22">
        <f t="shared" si="24"/>
        <v>66400</v>
      </c>
      <c r="K109" s="22">
        <f t="shared" si="24"/>
        <v>59800</v>
      </c>
      <c r="L109" s="22">
        <f t="shared" si="24"/>
        <v>41807.618560000003</v>
      </c>
      <c r="M109" s="23"/>
      <c r="N109" s="23"/>
      <c r="O109" s="23"/>
      <c r="P109" s="23"/>
    </row>
    <row r="110" spans="1:16" x14ac:dyDescent="0.2">
      <c r="A110" s="5"/>
      <c r="B110" s="5"/>
      <c r="C110" s="5"/>
      <c r="D110" s="5"/>
      <c r="E110" s="5"/>
      <c r="F110" s="5"/>
      <c r="G110" s="5"/>
      <c r="H110" s="6"/>
      <c r="I110" s="6"/>
      <c r="J110" s="28"/>
      <c r="K110" s="6"/>
      <c r="L110" s="7"/>
      <c r="M110" s="8"/>
      <c r="N110" s="8"/>
      <c r="O110" s="8"/>
      <c r="P110" s="8"/>
    </row>
    <row r="111" spans="1:16" s="20" customFormat="1" x14ac:dyDescent="0.2">
      <c r="A111" s="24">
        <v>3</v>
      </c>
      <c r="B111" s="24">
        <v>6402</v>
      </c>
      <c r="C111" s="24">
        <v>5363</v>
      </c>
      <c r="D111" s="24"/>
      <c r="E111" s="24"/>
      <c r="F111" s="24"/>
      <c r="G111" s="24"/>
      <c r="H111" s="25"/>
      <c r="I111" s="25">
        <v>63517.506000000001</v>
      </c>
      <c r="J111" s="28"/>
      <c r="K111" s="25">
        <v>5500</v>
      </c>
      <c r="L111" s="26"/>
      <c r="M111" s="27" t="s">
        <v>61</v>
      </c>
      <c r="N111" s="27"/>
      <c r="O111" s="27"/>
      <c r="P111" s="27" t="s">
        <v>62</v>
      </c>
    </row>
    <row r="112" spans="1:16" x14ac:dyDescent="0.2">
      <c r="A112" s="5"/>
      <c r="B112" s="5"/>
      <c r="C112" s="5"/>
      <c r="D112" s="5"/>
      <c r="E112" s="5"/>
      <c r="F112" s="5"/>
      <c r="G112" s="5"/>
      <c r="H112" s="6"/>
      <c r="I112" s="6"/>
      <c r="J112" s="28"/>
      <c r="K112" s="6"/>
      <c r="L112" s="7"/>
      <c r="M112" s="8"/>
      <c r="N112" s="8"/>
      <c r="O112" s="8"/>
      <c r="P112" s="8"/>
    </row>
    <row r="113" spans="1:16" x14ac:dyDescent="0.2">
      <c r="A113" s="10" t="s">
        <v>144</v>
      </c>
      <c r="B113" s="9"/>
      <c r="C113" s="9"/>
      <c r="D113" s="9"/>
      <c r="E113" s="9"/>
      <c r="F113" s="9"/>
      <c r="G113" s="9"/>
      <c r="H113" s="10">
        <f>SUM(H110:H112)</f>
        <v>0</v>
      </c>
      <c r="I113" s="10">
        <f t="shared" ref="I113:L113" si="25">SUM(I110:I112)</f>
        <v>63517.506000000001</v>
      </c>
      <c r="J113" s="10">
        <f t="shared" si="25"/>
        <v>0</v>
      </c>
      <c r="K113" s="10">
        <f t="shared" si="25"/>
        <v>5500</v>
      </c>
      <c r="L113" s="10">
        <f t="shared" si="25"/>
        <v>0</v>
      </c>
      <c r="M113" s="12"/>
      <c r="N113" s="12"/>
      <c r="O113" s="12"/>
      <c r="P113" s="12"/>
    </row>
    <row r="114" spans="1:16" x14ac:dyDescent="0.2">
      <c r="A114" s="5"/>
      <c r="B114" s="5"/>
      <c r="C114" s="5"/>
      <c r="D114" s="5"/>
      <c r="E114" s="5"/>
      <c r="F114" s="5"/>
      <c r="G114" s="5"/>
      <c r="H114" s="6"/>
      <c r="I114" s="6"/>
      <c r="J114" s="28"/>
      <c r="K114" s="6"/>
      <c r="L114" s="7"/>
      <c r="M114" s="8"/>
      <c r="N114" s="8"/>
      <c r="O114" s="8"/>
      <c r="P114" s="8"/>
    </row>
    <row r="115" spans="1:16" x14ac:dyDescent="0.2">
      <c r="A115" s="5">
        <v>3</v>
      </c>
      <c r="B115" s="5">
        <v>3631</v>
      </c>
      <c r="C115" s="5">
        <v>5164</v>
      </c>
      <c r="D115" s="5">
        <v>1511000000</v>
      </c>
      <c r="E115" s="5"/>
      <c r="F115" s="5"/>
      <c r="G115" s="5"/>
      <c r="H115" s="6">
        <v>628.02098000000001</v>
      </c>
      <c r="I115" s="6"/>
      <c r="J115" s="28"/>
      <c r="K115" s="6">
        <v>0</v>
      </c>
      <c r="L115" s="7"/>
      <c r="M115" s="8" t="s">
        <v>63</v>
      </c>
      <c r="N115" s="8" t="s">
        <v>64</v>
      </c>
      <c r="O115" s="8"/>
      <c r="P115" s="8" t="s">
        <v>65</v>
      </c>
    </row>
    <row r="116" spans="1:16" x14ac:dyDescent="0.2">
      <c r="A116" s="5">
        <v>3</v>
      </c>
      <c r="B116" s="5">
        <v>3631</v>
      </c>
      <c r="C116" s="5">
        <v>5171</v>
      </c>
      <c r="D116" s="5">
        <v>1511000000</v>
      </c>
      <c r="E116" s="5"/>
      <c r="F116" s="5"/>
      <c r="G116" s="5"/>
      <c r="H116" s="6">
        <v>320.62774000000002</v>
      </c>
      <c r="I116" s="6">
        <v>99.683909999999997</v>
      </c>
      <c r="J116" s="28">
        <v>500</v>
      </c>
      <c r="K116" s="6">
        <v>600</v>
      </c>
      <c r="L116" s="7"/>
      <c r="M116" s="8" t="s">
        <v>66</v>
      </c>
      <c r="N116" s="8" t="s">
        <v>64</v>
      </c>
      <c r="O116" s="8"/>
      <c r="P116" s="8" t="s">
        <v>65</v>
      </c>
    </row>
    <row r="117" spans="1:16" x14ac:dyDescent="0.2">
      <c r="A117" s="5">
        <v>3</v>
      </c>
      <c r="B117" s="5">
        <v>3631</v>
      </c>
      <c r="C117" s="5">
        <v>6121</v>
      </c>
      <c r="D117" s="5">
        <v>1511000000</v>
      </c>
      <c r="E117" s="5"/>
      <c r="F117" s="5"/>
      <c r="G117" s="5"/>
      <c r="H117" s="6">
        <v>10355.45847</v>
      </c>
      <c r="I117" s="6">
        <v>13175.214470000001</v>
      </c>
      <c r="J117" s="28">
        <v>1000</v>
      </c>
      <c r="K117" s="6">
        <v>3195</v>
      </c>
      <c r="L117" s="7">
        <v>10.08</v>
      </c>
      <c r="M117" s="8" t="s">
        <v>67</v>
      </c>
      <c r="N117" s="8" t="s">
        <v>64</v>
      </c>
      <c r="O117" s="8"/>
      <c r="P117" s="8" t="s">
        <v>65</v>
      </c>
    </row>
    <row r="118" spans="1:16" x14ac:dyDescent="0.2">
      <c r="A118" s="5">
        <v>3</v>
      </c>
      <c r="B118" s="5">
        <v>3631</v>
      </c>
      <c r="C118" s="5">
        <v>6122</v>
      </c>
      <c r="D118" s="5">
        <v>1511000000</v>
      </c>
      <c r="E118" s="5"/>
      <c r="F118" s="5"/>
      <c r="G118" s="5"/>
      <c r="H118" s="6">
        <v>76.845600000000005</v>
      </c>
      <c r="I118" s="6"/>
      <c r="J118" s="28"/>
      <c r="K118" s="6"/>
      <c r="L118" s="7"/>
      <c r="M118" s="8" t="s">
        <v>68</v>
      </c>
      <c r="N118" s="8" t="s">
        <v>64</v>
      </c>
      <c r="O118" s="8"/>
      <c r="P118" s="8" t="s">
        <v>65</v>
      </c>
    </row>
    <row r="119" spans="1:16" x14ac:dyDescent="0.2">
      <c r="A119" s="5"/>
      <c r="B119" s="5"/>
      <c r="C119" s="5"/>
      <c r="D119" s="5"/>
      <c r="E119" s="5"/>
      <c r="F119" s="5"/>
      <c r="G119" s="5"/>
      <c r="H119" s="6"/>
      <c r="I119" s="6"/>
      <c r="J119" s="28"/>
      <c r="K119" s="6"/>
      <c r="L119" s="7"/>
      <c r="M119" s="8"/>
      <c r="N119" s="8"/>
      <c r="O119" s="8"/>
      <c r="P119" s="8"/>
    </row>
    <row r="120" spans="1:16" x14ac:dyDescent="0.2">
      <c r="A120" s="12" t="s">
        <v>64</v>
      </c>
      <c r="B120" s="9"/>
      <c r="C120" s="9"/>
      <c r="D120" s="9"/>
      <c r="E120" s="9"/>
      <c r="F120" s="9"/>
      <c r="G120" s="9"/>
      <c r="H120" s="10">
        <f>SUM(H114:H119)</f>
        <v>11380.952789999999</v>
      </c>
      <c r="I120" s="10">
        <f t="shared" ref="I120:L120" si="26">SUM(I114:I119)</f>
        <v>13274.898380000001</v>
      </c>
      <c r="J120" s="10">
        <f t="shared" si="26"/>
        <v>1500</v>
      </c>
      <c r="K120" s="10">
        <f t="shared" si="26"/>
        <v>3795</v>
      </c>
      <c r="L120" s="10">
        <f t="shared" si="26"/>
        <v>10.08</v>
      </c>
      <c r="M120" s="12"/>
      <c r="N120" s="12"/>
      <c r="O120" s="12"/>
      <c r="P120" s="12"/>
    </row>
    <row r="121" spans="1:16" s="5" customFormat="1" x14ac:dyDescent="0.25">
      <c r="J121" s="28"/>
    </row>
    <row r="122" spans="1:16" x14ac:dyDescent="0.2">
      <c r="A122" s="5">
        <v>3</v>
      </c>
      <c r="B122" s="5">
        <v>2212</v>
      </c>
      <c r="C122" s="5">
        <v>5171</v>
      </c>
      <c r="D122" s="5">
        <v>1514000000</v>
      </c>
      <c r="E122" s="5"/>
      <c r="F122" s="5"/>
      <c r="G122" s="5"/>
      <c r="H122" s="6">
        <v>76.183599999999998</v>
      </c>
      <c r="I122" s="6">
        <v>969.71920999999998</v>
      </c>
      <c r="J122" s="28">
        <v>500</v>
      </c>
      <c r="K122" s="6">
        <v>1500</v>
      </c>
      <c r="L122" s="7">
        <v>1075.0268799999999</v>
      </c>
      <c r="M122" s="8" t="s">
        <v>66</v>
      </c>
      <c r="N122" s="8" t="s">
        <v>69</v>
      </c>
      <c r="O122" s="8"/>
      <c r="P122" s="8" t="s">
        <v>39</v>
      </c>
    </row>
    <row r="123" spans="1:16" x14ac:dyDescent="0.2">
      <c r="A123" s="5">
        <v>3</v>
      </c>
      <c r="B123" s="5">
        <v>2212</v>
      </c>
      <c r="C123" s="5">
        <v>6121</v>
      </c>
      <c r="D123" s="5">
        <v>1514000000</v>
      </c>
      <c r="E123" s="5"/>
      <c r="F123" s="5"/>
      <c r="G123" s="5"/>
      <c r="H123" s="6"/>
      <c r="I123" s="6">
        <v>1384.5357100000001</v>
      </c>
      <c r="J123" s="28">
        <v>2500</v>
      </c>
      <c r="K123" s="6">
        <v>3500</v>
      </c>
      <c r="L123" s="7">
        <v>1254.9802500000001</v>
      </c>
      <c r="M123" s="8" t="s">
        <v>67</v>
      </c>
      <c r="N123" s="8" t="s">
        <v>69</v>
      </c>
      <c r="O123" s="8"/>
      <c r="P123" s="8" t="s">
        <v>39</v>
      </c>
    </row>
    <row r="124" spans="1:16" x14ac:dyDescent="0.2">
      <c r="A124" s="5"/>
      <c r="B124" s="5"/>
      <c r="C124" s="5"/>
      <c r="D124" s="5"/>
      <c r="E124" s="5"/>
      <c r="F124" s="5"/>
      <c r="G124" s="5"/>
      <c r="H124" s="6"/>
      <c r="I124" s="6"/>
      <c r="J124" s="28"/>
      <c r="K124" s="6"/>
      <c r="L124" s="7"/>
      <c r="M124" s="8"/>
      <c r="N124" s="8"/>
      <c r="O124" s="8"/>
      <c r="P124" s="8"/>
    </row>
    <row r="125" spans="1:16" x14ac:dyDescent="0.2">
      <c r="A125" s="12" t="s">
        <v>69</v>
      </c>
      <c r="B125" s="9"/>
      <c r="C125" s="9"/>
      <c r="D125" s="9"/>
      <c r="E125" s="9"/>
      <c r="F125" s="9"/>
      <c r="G125" s="9"/>
      <c r="H125" s="10">
        <f>SUM(H121:H124)</f>
        <v>76.183599999999998</v>
      </c>
      <c r="I125" s="10">
        <f t="shared" ref="I125:L125" si="27">SUM(I121:I124)</f>
        <v>2354.2549200000003</v>
      </c>
      <c r="J125" s="10">
        <f t="shared" si="27"/>
        <v>3000</v>
      </c>
      <c r="K125" s="10">
        <f t="shared" si="27"/>
        <v>5000</v>
      </c>
      <c r="L125" s="10">
        <f t="shared" si="27"/>
        <v>2330.00713</v>
      </c>
      <c r="M125" s="12"/>
      <c r="N125" s="12"/>
      <c r="O125" s="12"/>
      <c r="P125" s="12"/>
    </row>
    <row r="126" spans="1:16" s="5" customFormat="1" x14ac:dyDescent="0.25">
      <c r="J126" s="28"/>
    </row>
    <row r="127" spans="1:16" x14ac:dyDescent="0.2">
      <c r="A127" s="5">
        <v>3</v>
      </c>
      <c r="B127" s="5">
        <v>3639</v>
      </c>
      <c r="C127" s="5">
        <v>5123</v>
      </c>
      <c r="D127" s="5">
        <v>1623000000</v>
      </c>
      <c r="E127" s="5"/>
      <c r="F127" s="5"/>
      <c r="G127" s="5"/>
      <c r="H127" s="6"/>
      <c r="I127" s="6"/>
      <c r="J127" s="28">
        <v>50</v>
      </c>
      <c r="K127" s="6">
        <v>50</v>
      </c>
      <c r="L127" s="7"/>
      <c r="M127" s="8" t="s">
        <v>70</v>
      </c>
      <c r="N127" s="8" t="s">
        <v>71</v>
      </c>
      <c r="O127" s="8"/>
      <c r="P127" s="8" t="s">
        <v>23</v>
      </c>
    </row>
    <row r="128" spans="1:16" x14ac:dyDescent="0.2">
      <c r="A128" s="5">
        <v>3</v>
      </c>
      <c r="B128" s="5">
        <v>3639</v>
      </c>
      <c r="C128" s="5">
        <v>5137</v>
      </c>
      <c r="D128" s="5">
        <v>1623000000</v>
      </c>
      <c r="E128" s="5"/>
      <c r="F128" s="5"/>
      <c r="G128" s="5"/>
      <c r="H128" s="6">
        <v>100.9169</v>
      </c>
      <c r="I128" s="6">
        <v>471.21678000000003</v>
      </c>
      <c r="J128" s="28">
        <v>950</v>
      </c>
      <c r="K128" s="6">
        <v>650</v>
      </c>
      <c r="L128" s="7">
        <v>78.252939999999995</v>
      </c>
      <c r="M128" s="8" t="s">
        <v>72</v>
      </c>
      <c r="N128" s="8" t="s">
        <v>71</v>
      </c>
      <c r="O128" s="8"/>
      <c r="P128" s="8" t="s">
        <v>23</v>
      </c>
    </row>
    <row r="129" spans="1:16" x14ac:dyDescent="0.2">
      <c r="A129" s="5"/>
      <c r="B129" s="5"/>
      <c r="C129" s="5"/>
      <c r="D129" s="5"/>
      <c r="E129" s="5"/>
      <c r="F129" s="5"/>
      <c r="G129" s="5"/>
      <c r="H129" s="6"/>
      <c r="I129" s="6"/>
      <c r="J129" s="28"/>
      <c r="K129" s="6"/>
      <c r="L129" s="7"/>
      <c r="M129" s="8"/>
      <c r="N129" s="8"/>
      <c r="O129" s="8"/>
      <c r="P129" s="8"/>
    </row>
    <row r="130" spans="1:16" x14ac:dyDescent="0.2">
      <c r="A130" s="12" t="s">
        <v>71</v>
      </c>
      <c r="B130" s="9"/>
      <c r="C130" s="9"/>
      <c r="D130" s="9"/>
      <c r="E130" s="9"/>
      <c r="F130" s="9"/>
      <c r="G130" s="9"/>
      <c r="H130" s="10">
        <f>SUM(H126:H129)</f>
        <v>100.9169</v>
      </c>
      <c r="I130" s="10">
        <f t="shared" ref="I130:L130" si="28">SUM(I126:I129)</f>
        <v>471.21678000000003</v>
      </c>
      <c r="J130" s="10">
        <f t="shared" si="28"/>
        <v>1000</v>
      </c>
      <c r="K130" s="10">
        <f t="shared" si="28"/>
        <v>700</v>
      </c>
      <c r="L130" s="10">
        <f t="shared" si="28"/>
        <v>78.252939999999995</v>
      </c>
      <c r="M130" s="12"/>
      <c r="N130" s="12"/>
      <c r="O130" s="12"/>
      <c r="P130" s="12"/>
    </row>
    <row r="131" spans="1:16" s="5" customFormat="1" x14ac:dyDescent="0.25">
      <c r="J131" s="28"/>
    </row>
    <row r="132" spans="1:16" x14ac:dyDescent="0.2">
      <c r="A132" s="5">
        <v>3</v>
      </c>
      <c r="B132" s="5">
        <v>3639</v>
      </c>
      <c r="C132" s="5">
        <v>5123</v>
      </c>
      <c r="D132" s="5">
        <v>1624000000</v>
      </c>
      <c r="E132" s="5"/>
      <c r="F132" s="5"/>
      <c r="G132" s="5"/>
      <c r="H132" s="6">
        <v>31.550999999999998</v>
      </c>
      <c r="I132" s="6"/>
      <c r="J132" s="28">
        <v>100</v>
      </c>
      <c r="K132" s="6">
        <v>50</v>
      </c>
      <c r="L132" s="7"/>
      <c r="M132" s="8" t="s">
        <v>70</v>
      </c>
      <c r="N132" s="8" t="s">
        <v>73</v>
      </c>
      <c r="O132" s="8"/>
      <c r="P132" s="8" t="s">
        <v>23</v>
      </c>
    </row>
    <row r="133" spans="1:16" x14ac:dyDescent="0.2">
      <c r="A133" s="5">
        <v>3</v>
      </c>
      <c r="B133" s="5">
        <v>3639</v>
      </c>
      <c r="C133" s="5">
        <v>5171</v>
      </c>
      <c r="D133" s="5">
        <v>1624000000</v>
      </c>
      <c r="E133" s="5"/>
      <c r="F133" s="5"/>
      <c r="G133" s="5"/>
      <c r="H133" s="6">
        <v>3555.6394599999999</v>
      </c>
      <c r="I133" s="6">
        <v>3659.4013399999999</v>
      </c>
      <c r="J133" s="28">
        <v>200</v>
      </c>
      <c r="K133" s="6">
        <v>1250</v>
      </c>
      <c r="L133" s="7">
        <v>58.893120000000003</v>
      </c>
      <c r="M133" s="8" t="s">
        <v>66</v>
      </c>
      <c r="N133" s="8" t="s">
        <v>73</v>
      </c>
      <c r="O133" s="8"/>
      <c r="P133" s="8" t="s">
        <v>23</v>
      </c>
    </row>
    <row r="134" spans="1:16" x14ac:dyDescent="0.2">
      <c r="A134" s="5">
        <v>3</v>
      </c>
      <c r="B134" s="5">
        <v>3639</v>
      </c>
      <c r="C134" s="5">
        <v>6121</v>
      </c>
      <c r="D134" s="5">
        <v>1624000000</v>
      </c>
      <c r="E134" s="5"/>
      <c r="F134" s="5"/>
      <c r="G134" s="5"/>
      <c r="H134" s="6">
        <v>8792.0594500000007</v>
      </c>
      <c r="I134" s="6">
        <v>6283.1587</v>
      </c>
      <c r="J134" s="28">
        <v>700</v>
      </c>
      <c r="K134" s="6">
        <v>1600</v>
      </c>
      <c r="L134" s="7">
        <v>406.26567</v>
      </c>
      <c r="M134" s="8" t="s">
        <v>67</v>
      </c>
      <c r="N134" s="8" t="s">
        <v>73</v>
      </c>
      <c r="O134" s="8"/>
      <c r="P134" s="8" t="s">
        <v>23</v>
      </c>
    </row>
    <row r="135" spans="1:16" x14ac:dyDescent="0.2">
      <c r="A135" s="5">
        <v>3</v>
      </c>
      <c r="B135" s="5">
        <v>3639</v>
      </c>
      <c r="C135" s="5">
        <v>6122</v>
      </c>
      <c r="D135" s="5">
        <v>1624000000</v>
      </c>
      <c r="E135" s="5"/>
      <c r="F135" s="5"/>
      <c r="G135" s="5"/>
      <c r="H135" s="6"/>
      <c r="I135" s="6">
        <v>219.04872</v>
      </c>
      <c r="J135" s="28"/>
      <c r="K135" s="6"/>
      <c r="L135" s="7"/>
      <c r="M135" s="8" t="s">
        <v>68</v>
      </c>
      <c r="N135" s="8" t="s">
        <v>73</v>
      </c>
      <c r="O135" s="8"/>
      <c r="P135" s="8" t="s">
        <v>23</v>
      </c>
    </row>
    <row r="136" spans="1:16" x14ac:dyDescent="0.2">
      <c r="A136" s="5">
        <v>3</v>
      </c>
      <c r="B136" s="5">
        <v>3639</v>
      </c>
      <c r="C136" s="5">
        <v>6125</v>
      </c>
      <c r="D136" s="5">
        <v>1624000000</v>
      </c>
      <c r="E136" s="5"/>
      <c r="F136" s="5"/>
      <c r="G136" s="5"/>
      <c r="H136" s="6">
        <v>1857.8912</v>
      </c>
      <c r="I136" s="6"/>
      <c r="J136" s="28"/>
      <c r="K136" s="6"/>
      <c r="L136" s="7"/>
      <c r="M136" s="8" t="s">
        <v>74</v>
      </c>
      <c r="N136" s="8" t="s">
        <v>73</v>
      </c>
      <c r="O136" s="8"/>
      <c r="P136" s="8" t="s">
        <v>23</v>
      </c>
    </row>
    <row r="137" spans="1:16" x14ac:dyDescent="0.2">
      <c r="A137" s="5"/>
      <c r="B137" s="5"/>
      <c r="C137" s="5"/>
      <c r="D137" s="5"/>
      <c r="E137" s="5"/>
      <c r="F137" s="5"/>
      <c r="G137" s="5"/>
      <c r="H137" s="6"/>
      <c r="I137" s="6"/>
      <c r="J137" s="28"/>
      <c r="K137" s="6"/>
      <c r="L137" s="7"/>
      <c r="M137" s="8"/>
      <c r="N137" s="8"/>
      <c r="O137" s="8"/>
      <c r="P137" s="8"/>
    </row>
    <row r="138" spans="1:16" x14ac:dyDescent="0.2">
      <c r="A138" s="12" t="s">
        <v>73</v>
      </c>
      <c r="B138" s="9"/>
      <c r="C138" s="9"/>
      <c r="D138" s="9"/>
      <c r="E138" s="9"/>
      <c r="F138" s="9"/>
      <c r="G138" s="9"/>
      <c r="H138" s="10">
        <f>SUM(H131:H137)</f>
        <v>14237.14111</v>
      </c>
      <c r="I138" s="10">
        <f t="shared" ref="I138:L138" si="29">SUM(I131:I137)</f>
        <v>10161.608760000001</v>
      </c>
      <c r="J138" s="10">
        <f t="shared" si="29"/>
        <v>1000</v>
      </c>
      <c r="K138" s="10">
        <f t="shared" si="29"/>
        <v>2900</v>
      </c>
      <c r="L138" s="10">
        <f t="shared" si="29"/>
        <v>465.15879000000001</v>
      </c>
      <c r="M138" s="12"/>
      <c r="N138" s="12"/>
      <c r="O138" s="12"/>
      <c r="P138" s="12"/>
    </row>
    <row r="139" spans="1:16" s="5" customFormat="1" x14ac:dyDescent="0.25">
      <c r="J139" s="28"/>
    </row>
    <row r="140" spans="1:16" x14ac:dyDescent="0.2">
      <c r="A140" s="5">
        <v>3</v>
      </c>
      <c r="B140" s="5">
        <v>3639</v>
      </c>
      <c r="C140" s="5">
        <v>5021</v>
      </c>
      <c r="D140" s="5">
        <v>3909000000</v>
      </c>
      <c r="E140" s="5"/>
      <c r="F140" s="5"/>
      <c r="G140" s="5"/>
      <c r="H140" s="6"/>
      <c r="I140" s="6">
        <v>3500</v>
      </c>
      <c r="J140" s="28"/>
      <c r="K140" s="6"/>
      <c r="L140" s="7"/>
      <c r="M140" s="8" t="s">
        <v>75</v>
      </c>
      <c r="N140" s="8" t="s">
        <v>29</v>
      </c>
      <c r="O140" s="8"/>
      <c r="P140" s="8" t="s">
        <v>23</v>
      </c>
    </row>
    <row r="141" spans="1:16" x14ac:dyDescent="0.2">
      <c r="A141" s="5">
        <v>3</v>
      </c>
      <c r="B141" s="5">
        <v>3639</v>
      </c>
      <c r="C141" s="5">
        <v>5136</v>
      </c>
      <c r="D141" s="5">
        <v>3909000000</v>
      </c>
      <c r="E141" s="5"/>
      <c r="F141" s="5"/>
      <c r="G141" s="5"/>
      <c r="H141" s="6"/>
      <c r="I141" s="6"/>
      <c r="J141" s="28">
        <v>1</v>
      </c>
      <c r="K141" s="6">
        <v>1</v>
      </c>
      <c r="L141" s="7">
        <v>0.34300000000000003</v>
      </c>
      <c r="M141" s="8" t="s">
        <v>76</v>
      </c>
      <c r="N141" s="8" t="s">
        <v>29</v>
      </c>
      <c r="O141" s="8"/>
      <c r="P141" s="8" t="s">
        <v>23</v>
      </c>
    </row>
    <row r="142" spans="1:16" x14ac:dyDescent="0.2">
      <c r="A142" s="5">
        <v>3</v>
      </c>
      <c r="B142" s="5">
        <v>3639</v>
      </c>
      <c r="C142" s="5">
        <v>5139</v>
      </c>
      <c r="D142" s="5">
        <v>3909000000</v>
      </c>
      <c r="E142" s="5"/>
      <c r="F142" s="5"/>
      <c r="G142" s="5"/>
      <c r="H142" s="6">
        <v>287.63891000000001</v>
      </c>
      <c r="I142" s="6">
        <v>520.04503</v>
      </c>
      <c r="J142" s="28">
        <v>500</v>
      </c>
      <c r="K142" s="6">
        <v>480</v>
      </c>
      <c r="L142" s="7">
        <v>38.552930000000003</v>
      </c>
      <c r="M142" s="8" t="s">
        <v>77</v>
      </c>
      <c r="N142" s="8" t="s">
        <v>29</v>
      </c>
      <c r="O142" s="8"/>
      <c r="P142" s="8" t="s">
        <v>23</v>
      </c>
    </row>
    <row r="143" spans="1:16" x14ac:dyDescent="0.2">
      <c r="A143" s="5">
        <v>3</v>
      </c>
      <c r="B143" s="5">
        <v>3639</v>
      </c>
      <c r="C143" s="5">
        <v>5166</v>
      </c>
      <c r="D143" s="5">
        <v>3909000000</v>
      </c>
      <c r="E143" s="5"/>
      <c r="F143" s="5"/>
      <c r="G143" s="5"/>
      <c r="H143" s="6">
        <v>450.72500000000002</v>
      </c>
      <c r="I143" s="6">
        <v>529.45014000000003</v>
      </c>
      <c r="J143" s="28">
        <v>489</v>
      </c>
      <c r="K143" s="6">
        <v>489</v>
      </c>
      <c r="L143" s="7"/>
      <c r="M143" s="8" t="s">
        <v>78</v>
      </c>
      <c r="N143" s="8" t="s">
        <v>29</v>
      </c>
      <c r="O143" s="8"/>
      <c r="P143" s="8" t="s">
        <v>23</v>
      </c>
    </row>
    <row r="144" spans="1:16" x14ac:dyDescent="0.2">
      <c r="A144" s="5">
        <v>3</v>
      </c>
      <c r="B144" s="5">
        <v>3639</v>
      </c>
      <c r="C144" s="5">
        <v>5167</v>
      </c>
      <c r="D144" s="5">
        <v>3909000000</v>
      </c>
      <c r="E144" s="5"/>
      <c r="F144" s="5"/>
      <c r="G144" s="5"/>
      <c r="H144" s="6">
        <v>27.103999999999999</v>
      </c>
      <c r="I144" s="6"/>
      <c r="J144" s="28"/>
      <c r="K144" s="6"/>
      <c r="L144" s="7"/>
      <c r="M144" s="8" t="s">
        <v>79</v>
      </c>
      <c r="N144" s="8" t="s">
        <v>29</v>
      </c>
      <c r="O144" s="8"/>
      <c r="P144" s="8" t="s">
        <v>23</v>
      </c>
    </row>
    <row r="145" spans="1:16" x14ac:dyDescent="0.2">
      <c r="A145" s="5">
        <v>3</v>
      </c>
      <c r="B145" s="5">
        <v>3639</v>
      </c>
      <c r="C145" s="5">
        <v>5169</v>
      </c>
      <c r="D145" s="5">
        <v>3909000000</v>
      </c>
      <c r="E145" s="5"/>
      <c r="F145" s="5"/>
      <c r="G145" s="5"/>
      <c r="H145" s="6">
        <v>2174.2067900000002</v>
      </c>
      <c r="I145" s="6">
        <v>2887.61474</v>
      </c>
      <c r="J145" s="28">
        <v>3000</v>
      </c>
      <c r="K145" s="6">
        <v>7147</v>
      </c>
      <c r="L145" s="7">
        <v>861.94223999999997</v>
      </c>
      <c r="M145" s="8" t="s">
        <v>80</v>
      </c>
      <c r="N145" s="8" t="s">
        <v>29</v>
      </c>
      <c r="O145" s="8"/>
      <c r="P145" s="8" t="s">
        <v>23</v>
      </c>
    </row>
    <row r="146" spans="1:16" x14ac:dyDescent="0.2">
      <c r="A146" s="5">
        <v>3</v>
      </c>
      <c r="B146" s="5">
        <v>3639</v>
      </c>
      <c r="C146" s="5">
        <v>5172</v>
      </c>
      <c r="D146" s="5">
        <v>3909000000</v>
      </c>
      <c r="E146" s="5"/>
      <c r="F146" s="5"/>
      <c r="G146" s="5"/>
      <c r="H146" s="6">
        <v>139.97703999999999</v>
      </c>
      <c r="I146" s="6">
        <v>51.468870000000003</v>
      </c>
      <c r="J146" s="28"/>
      <c r="K146" s="6"/>
      <c r="L146" s="7"/>
      <c r="M146" s="8" t="s">
        <v>81</v>
      </c>
      <c r="N146" s="8" t="s">
        <v>29</v>
      </c>
      <c r="O146" s="8"/>
      <c r="P146" s="8" t="s">
        <v>23</v>
      </c>
    </row>
    <row r="147" spans="1:16" x14ac:dyDescent="0.2">
      <c r="A147" s="5">
        <v>3</v>
      </c>
      <c r="B147" s="5">
        <v>3639</v>
      </c>
      <c r="C147" s="5">
        <v>5175</v>
      </c>
      <c r="D147" s="5">
        <v>3909000000</v>
      </c>
      <c r="E147" s="5"/>
      <c r="F147" s="5"/>
      <c r="G147" s="5"/>
      <c r="H147" s="6">
        <v>2.335</v>
      </c>
      <c r="I147" s="6">
        <v>31.436499999999999</v>
      </c>
      <c r="J147" s="28">
        <v>10</v>
      </c>
      <c r="K147" s="6">
        <v>30</v>
      </c>
      <c r="L147" s="7">
        <v>10.343999999999999</v>
      </c>
      <c r="M147" s="8" t="s">
        <v>82</v>
      </c>
      <c r="N147" s="8" t="s">
        <v>29</v>
      </c>
      <c r="O147" s="8"/>
      <c r="P147" s="8" t="s">
        <v>23</v>
      </c>
    </row>
    <row r="148" spans="1:16" x14ac:dyDescent="0.2">
      <c r="A148" s="5">
        <v>3</v>
      </c>
      <c r="B148" s="5">
        <v>3639</v>
      </c>
      <c r="C148" s="5">
        <v>6119</v>
      </c>
      <c r="D148" s="5">
        <v>3909000000</v>
      </c>
      <c r="E148" s="5"/>
      <c r="F148" s="5"/>
      <c r="G148" s="5"/>
      <c r="H148" s="6"/>
      <c r="I148" s="6"/>
      <c r="J148" s="28">
        <v>100</v>
      </c>
      <c r="K148" s="6">
        <v>1000</v>
      </c>
      <c r="L148" s="7"/>
      <c r="M148" s="8" t="s">
        <v>83</v>
      </c>
      <c r="N148" s="8" t="s">
        <v>29</v>
      </c>
      <c r="O148" s="8"/>
      <c r="P148" s="8" t="s">
        <v>23</v>
      </c>
    </row>
    <row r="149" spans="1:16" x14ac:dyDescent="0.2">
      <c r="A149" s="5">
        <v>3</v>
      </c>
      <c r="B149" s="5">
        <v>3639</v>
      </c>
      <c r="C149" s="5">
        <v>6121</v>
      </c>
      <c r="D149" s="5">
        <v>3909000000</v>
      </c>
      <c r="E149" s="5"/>
      <c r="F149" s="5"/>
      <c r="G149" s="5"/>
      <c r="H149" s="6">
        <v>3243.5370699999999</v>
      </c>
      <c r="I149" s="6">
        <v>17472.301189999998</v>
      </c>
      <c r="J149" s="28">
        <v>6230</v>
      </c>
      <c r="K149" s="6">
        <v>17550</v>
      </c>
      <c r="L149" s="7">
        <v>3002.4135299999998</v>
      </c>
      <c r="M149" s="8" t="s">
        <v>67</v>
      </c>
      <c r="N149" s="8" t="s">
        <v>29</v>
      </c>
      <c r="O149" s="8"/>
      <c r="P149" s="8" t="s">
        <v>23</v>
      </c>
    </row>
    <row r="150" spans="1:16" x14ac:dyDescent="0.2">
      <c r="A150" s="5">
        <v>3</v>
      </c>
      <c r="B150" s="5">
        <v>6310</v>
      </c>
      <c r="C150" s="5">
        <v>5142</v>
      </c>
      <c r="D150" s="5">
        <v>3909000000</v>
      </c>
      <c r="E150" s="5"/>
      <c r="F150" s="5"/>
      <c r="G150" s="5"/>
      <c r="H150" s="6">
        <v>5.0568</v>
      </c>
      <c r="I150" s="6"/>
      <c r="J150" s="28"/>
      <c r="K150" s="6"/>
      <c r="L150" s="7"/>
      <c r="M150" s="8" t="s">
        <v>84</v>
      </c>
      <c r="N150" s="8" t="s">
        <v>29</v>
      </c>
      <c r="O150" s="8"/>
      <c r="P150" s="8" t="s">
        <v>85</v>
      </c>
    </row>
    <row r="151" spans="1:16" x14ac:dyDescent="0.2">
      <c r="A151" s="5"/>
      <c r="B151" s="5"/>
      <c r="C151" s="5"/>
      <c r="D151" s="5"/>
      <c r="E151" s="5"/>
      <c r="F151" s="5"/>
      <c r="G151" s="5"/>
      <c r="H151" s="6"/>
      <c r="I151" s="6"/>
      <c r="J151" s="28"/>
      <c r="K151" s="6"/>
      <c r="L151" s="7"/>
      <c r="M151" s="8"/>
      <c r="N151" s="8"/>
      <c r="O151" s="8"/>
      <c r="P151" s="8"/>
    </row>
    <row r="152" spans="1:16" x14ac:dyDescent="0.2">
      <c r="A152" s="12" t="s">
        <v>29</v>
      </c>
      <c r="B152" s="9"/>
      <c r="C152" s="9"/>
      <c r="D152" s="9"/>
      <c r="E152" s="9"/>
      <c r="F152" s="9"/>
      <c r="G152" s="9"/>
      <c r="H152" s="10">
        <f>SUM(H139:H151)</f>
        <v>6330.5806100000009</v>
      </c>
      <c r="I152" s="10">
        <f t="shared" ref="I152:L152" si="30">SUM(I139:I151)</f>
        <v>24992.316469999998</v>
      </c>
      <c r="J152" s="10">
        <f t="shared" si="30"/>
        <v>10330</v>
      </c>
      <c r="K152" s="10">
        <f t="shared" si="30"/>
        <v>26697</v>
      </c>
      <c r="L152" s="10">
        <f t="shared" si="30"/>
        <v>3913.5956999999999</v>
      </c>
      <c r="M152" s="12"/>
      <c r="N152" s="12"/>
      <c r="O152" s="12"/>
      <c r="P152" s="12"/>
    </row>
    <row r="153" spans="1:16" s="5" customFormat="1" x14ac:dyDescent="0.25">
      <c r="J153" s="28"/>
    </row>
    <row r="154" spans="1:16" x14ac:dyDescent="0.2">
      <c r="A154" s="5">
        <v>3</v>
      </c>
      <c r="B154" s="5">
        <v>3639</v>
      </c>
      <c r="C154" s="5">
        <v>5137</v>
      </c>
      <c r="D154" s="5">
        <v>31410000000</v>
      </c>
      <c r="E154" s="5"/>
      <c r="F154" s="5"/>
      <c r="G154" s="5"/>
      <c r="H154" s="6"/>
      <c r="I154" s="6"/>
      <c r="J154" s="28">
        <v>39</v>
      </c>
      <c r="K154" s="6">
        <v>39</v>
      </c>
      <c r="L154" s="7">
        <v>12.289</v>
      </c>
      <c r="M154" s="8" t="s">
        <v>72</v>
      </c>
      <c r="N154" s="8" t="s">
        <v>86</v>
      </c>
      <c r="O154" s="8"/>
      <c r="P154" s="8" t="s">
        <v>23</v>
      </c>
    </row>
    <row r="155" spans="1:16" x14ac:dyDescent="0.2">
      <c r="A155" s="5">
        <v>3</v>
      </c>
      <c r="B155" s="5">
        <v>3639</v>
      </c>
      <c r="C155" s="5">
        <v>5161</v>
      </c>
      <c r="D155" s="5">
        <v>31410000000</v>
      </c>
      <c r="E155" s="5"/>
      <c r="F155" s="5"/>
      <c r="G155" s="5"/>
      <c r="H155" s="6">
        <v>0.379</v>
      </c>
      <c r="I155" s="6">
        <v>8.2000000000000003E-2</v>
      </c>
      <c r="J155" s="28">
        <v>1</v>
      </c>
      <c r="K155" s="6">
        <v>1</v>
      </c>
      <c r="L155" s="7"/>
      <c r="M155" s="8" t="s">
        <v>87</v>
      </c>
      <c r="N155" s="8" t="s">
        <v>86</v>
      </c>
      <c r="O155" s="8"/>
      <c r="P155" s="8" t="s">
        <v>23</v>
      </c>
    </row>
    <row r="156" spans="1:16" x14ac:dyDescent="0.2">
      <c r="A156" s="5">
        <v>3</v>
      </c>
      <c r="B156" s="5">
        <v>3639</v>
      </c>
      <c r="C156" s="5">
        <v>5169</v>
      </c>
      <c r="D156" s="5">
        <v>31410000000</v>
      </c>
      <c r="E156" s="5"/>
      <c r="F156" s="5"/>
      <c r="G156" s="5"/>
      <c r="H156" s="6">
        <v>285.01679000000001</v>
      </c>
      <c r="I156" s="6">
        <v>474.78334999999998</v>
      </c>
      <c r="J156" s="28">
        <v>80</v>
      </c>
      <c r="K156" s="6">
        <v>80</v>
      </c>
      <c r="L156" s="7">
        <v>18.573899999999998</v>
      </c>
      <c r="M156" s="8" t="s">
        <v>80</v>
      </c>
      <c r="N156" s="8" t="s">
        <v>86</v>
      </c>
      <c r="O156" s="8"/>
      <c r="P156" s="8" t="s">
        <v>23</v>
      </c>
    </row>
    <row r="157" spans="1:16" x14ac:dyDescent="0.2">
      <c r="A157" s="5">
        <v>3</v>
      </c>
      <c r="B157" s="5">
        <v>3639</v>
      </c>
      <c r="C157" s="5">
        <v>5171</v>
      </c>
      <c r="D157" s="5">
        <v>31410000000</v>
      </c>
      <c r="E157" s="5"/>
      <c r="F157" s="5"/>
      <c r="G157" s="5"/>
      <c r="H157" s="6">
        <v>19.557030000000001</v>
      </c>
      <c r="I157" s="6">
        <v>40.183999999999997</v>
      </c>
      <c r="J157" s="28">
        <v>50</v>
      </c>
      <c r="K157" s="6">
        <v>50</v>
      </c>
      <c r="L157" s="7"/>
      <c r="M157" s="8" t="s">
        <v>66</v>
      </c>
      <c r="N157" s="8" t="s">
        <v>86</v>
      </c>
      <c r="O157" s="8"/>
      <c r="P157" s="8" t="s">
        <v>23</v>
      </c>
    </row>
    <row r="158" spans="1:16" x14ac:dyDescent="0.2">
      <c r="A158" s="5">
        <v>3</v>
      </c>
      <c r="B158" s="5">
        <v>3639</v>
      </c>
      <c r="C158" s="5">
        <v>5363</v>
      </c>
      <c r="D158" s="5">
        <v>31410000000</v>
      </c>
      <c r="E158" s="5"/>
      <c r="F158" s="5"/>
      <c r="G158" s="5"/>
      <c r="H158" s="6">
        <v>711.98400000000004</v>
      </c>
      <c r="I158" s="6">
        <v>21</v>
      </c>
      <c r="J158" s="28">
        <v>10</v>
      </c>
      <c r="K158" s="6">
        <v>10</v>
      </c>
      <c r="L158" s="7">
        <v>5</v>
      </c>
      <c r="M158" s="8" t="s">
        <v>61</v>
      </c>
      <c r="N158" s="8" t="s">
        <v>86</v>
      </c>
      <c r="O158" s="8"/>
      <c r="P158" s="8" t="s">
        <v>23</v>
      </c>
    </row>
    <row r="159" spans="1:16" x14ac:dyDescent="0.2">
      <c r="A159" s="5">
        <v>3</v>
      </c>
      <c r="B159" s="5">
        <v>3639</v>
      </c>
      <c r="C159" s="5">
        <v>5366</v>
      </c>
      <c r="D159" s="5">
        <v>31410000000</v>
      </c>
      <c r="E159" s="5"/>
      <c r="F159" s="5"/>
      <c r="G159" s="5"/>
      <c r="H159" s="6"/>
      <c r="I159" s="6"/>
      <c r="J159" s="28">
        <v>10</v>
      </c>
      <c r="K159" s="6">
        <v>10</v>
      </c>
      <c r="L159" s="7"/>
      <c r="M159" s="8" t="s">
        <v>88</v>
      </c>
      <c r="N159" s="8" t="s">
        <v>86</v>
      </c>
      <c r="O159" s="8"/>
      <c r="P159" s="8" t="s">
        <v>23</v>
      </c>
    </row>
    <row r="160" spans="1:16" x14ac:dyDescent="0.2">
      <c r="A160" s="5">
        <v>3</v>
      </c>
      <c r="B160" s="5">
        <v>3639</v>
      </c>
      <c r="C160" s="5">
        <v>6111</v>
      </c>
      <c r="D160" s="5">
        <v>31410000000</v>
      </c>
      <c r="E160" s="5"/>
      <c r="F160" s="5"/>
      <c r="G160" s="5"/>
      <c r="H160" s="6">
        <v>259.90800000000002</v>
      </c>
      <c r="I160" s="6"/>
      <c r="J160" s="28"/>
      <c r="K160" s="6"/>
      <c r="L160" s="7"/>
      <c r="M160" s="8" t="s">
        <v>89</v>
      </c>
      <c r="N160" s="8" t="s">
        <v>86</v>
      </c>
      <c r="O160" s="8"/>
      <c r="P160" s="8" t="s">
        <v>23</v>
      </c>
    </row>
    <row r="161" spans="1:16" x14ac:dyDescent="0.2">
      <c r="A161" s="5">
        <v>3</v>
      </c>
      <c r="B161" s="5">
        <v>6399</v>
      </c>
      <c r="C161" s="5">
        <v>5362</v>
      </c>
      <c r="D161" s="5">
        <v>31410000000</v>
      </c>
      <c r="E161" s="5"/>
      <c r="F161" s="5"/>
      <c r="G161" s="5"/>
      <c r="H161" s="6">
        <v>0.4</v>
      </c>
      <c r="I161" s="6">
        <v>6.7</v>
      </c>
      <c r="J161" s="28">
        <v>10</v>
      </c>
      <c r="K161" s="6">
        <v>10</v>
      </c>
      <c r="L161" s="7"/>
      <c r="M161" s="8" t="s">
        <v>90</v>
      </c>
      <c r="N161" s="8" t="s">
        <v>86</v>
      </c>
      <c r="O161" s="8"/>
      <c r="P161" s="8" t="s">
        <v>91</v>
      </c>
    </row>
    <row r="162" spans="1:16" x14ac:dyDescent="0.2">
      <c r="A162" s="5"/>
      <c r="B162" s="5"/>
      <c r="C162" s="5"/>
      <c r="D162" s="5"/>
      <c r="E162" s="5"/>
      <c r="F162" s="5"/>
      <c r="G162" s="5"/>
      <c r="H162" s="6"/>
      <c r="I162" s="6"/>
      <c r="J162" s="28"/>
      <c r="K162" s="6"/>
      <c r="L162" s="7"/>
      <c r="M162" s="8"/>
      <c r="N162" s="8"/>
      <c r="O162" s="8"/>
      <c r="P162" s="8"/>
    </row>
    <row r="163" spans="1:16" x14ac:dyDescent="0.2">
      <c r="A163" s="12" t="s">
        <v>86</v>
      </c>
      <c r="B163" s="9"/>
      <c r="C163" s="9"/>
      <c r="D163" s="9"/>
      <c r="E163" s="9"/>
      <c r="F163" s="9"/>
      <c r="G163" s="9"/>
      <c r="H163" s="10">
        <f>SUM(H153:H162)</f>
        <v>1277.2448200000003</v>
      </c>
      <c r="I163" s="10">
        <f t="shared" ref="I163:L163" si="31">SUM(I153:I162)</f>
        <v>542.74935000000005</v>
      </c>
      <c r="J163" s="10">
        <f t="shared" si="31"/>
        <v>200</v>
      </c>
      <c r="K163" s="10">
        <f t="shared" si="31"/>
        <v>200</v>
      </c>
      <c r="L163" s="10">
        <f t="shared" si="31"/>
        <v>35.862899999999996</v>
      </c>
      <c r="M163" s="12"/>
      <c r="N163" s="12"/>
      <c r="O163" s="12"/>
      <c r="P163" s="12"/>
    </row>
    <row r="164" spans="1:16" s="5" customFormat="1" x14ac:dyDescent="0.25">
      <c r="J164" s="28"/>
    </row>
    <row r="165" spans="1:16" x14ac:dyDescent="0.2">
      <c r="A165" s="5">
        <v>3</v>
      </c>
      <c r="B165" s="5">
        <v>3319</v>
      </c>
      <c r="C165" s="5">
        <v>6121</v>
      </c>
      <c r="D165" s="5">
        <v>31610000000</v>
      </c>
      <c r="E165" s="5"/>
      <c r="F165" s="5"/>
      <c r="G165" s="5"/>
      <c r="H165" s="6">
        <v>718.41088000000002</v>
      </c>
      <c r="I165" s="6"/>
      <c r="J165" s="28"/>
      <c r="K165" s="6"/>
      <c r="L165" s="7"/>
      <c r="M165" s="8" t="s">
        <v>67</v>
      </c>
      <c r="N165" s="8" t="s">
        <v>92</v>
      </c>
      <c r="O165" s="8"/>
      <c r="P165" s="8" t="s">
        <v>93</v>
      </c>
    </row>
    <row r="166" spans="1:16" x14ac:dyDescent="0.2">
      <c r="A166" s="5"/>
      <c r="B166" s="5"/>
      <c r="C166" s="5"/>
      <c r="D166" s="5"/>
      <c r="E166" s="5"/>
      <c r="F166" s="5"/>
      <c r="G166" s="5"/>
      <c r="H166" s="6"/>
      <c r="I166" s="6"/>
      <c r="J166" s="28"/>
      <c r="K166" s="6"/>
      <c r="L166" s="7"/>
      <c r="M166" s="8"/>
      <c r="N166" s="8"/>
      <c r="O166" s="8"/>
      <c r="P166" s="8"/>
    </row>
    <row r="167" spans="1:16" x14ac:dyDescent="0.2">
      <c r="A167" s="12" t="s">
        <v>92</v>
      </c>
      <c r="B167" s="9"/>
      <c r="C167" s="9"/>
      <c r="D167" s="9"/>
      <c r="E167" s="9"/>
      <c r="F167" s="9"/>
      <c r="G167" s="9"/>
      <c r="H167" s="10">
        <f>SUM(H164:H166)</f>
        <v>718.41088000000002</v>
      </c>
      <c r="I167" s="10">
        <f t="shared" ref="I167:L167" si="32">SUM(I164:I166)</f>
        <v>0</v>
      </c>
      <c r="J167" s="10">
        <f t="shared" si="32"/>
        <v>0</v>
      </c>
      <c r="K167" s="10">
        <f t="shared" si="32"/>
        <v>0</v>
      </c>
      <c r="L167" s="10">
        <f t="shared" si="32"/>
        <v>0</v>
      </c>
      <c r="M167" s="12"/>
      <c r="N167" s="12"/>
      <c r="O167" s="12"/>
      <c r="P167" s="12"/>
    </row>
    <row r="168" spans="1:16" s="5" customFormat="1" x14ac:dyDescent="0.25">
      <c r="J168" s="28"/>
    </row>
    <row r="169" spans="1:16" x14ac:dyDescent="0.2">
      <c r="A169" s="5">
        <v>3</v>
      </c>
      <c r="B169" s="5">
        <v>3635</v>
      </c>
      <c r="C169" s="5">
        <v>5166</v>
      </c>
      <c r="D169" s="5">
        <v>31705000000</v>
      </c>
      <c r="E169" s="5"/>
      <c r="F169" s="5"/>
      <c r="G169" s="5"/>
      <c r="H169" s="6">
        <v>1261.6679999999999</v>
      </c>
      <c r="I169" s="6">
        <v>784.08</v>
      </c>
      <c r="J169" s="28">
        <v>1500</v>
      </c>
      <c r="K169" s="6">
        <v>1000</v>
      </c>
      <c r="L169" s="7">
        <v>96.8</v>
      </c>
      <c r="M169" s="8" t="s">
        <v>78</v>
      </c>
      <c r="N169" s="8" t="s">
        <v>94</v>
      </c>
      <c r="O169" s="8"/>
      <c r="P169" s="8" t="s">
        <v>94</v>
      </c>
    </row>
    <row r="170" spans="1:16" x14ac:dyDescent="0.2">
      <c r="A170" s="5">
        <v>3</v>
      </c>
      <c r="B170" s="5">
        <v>3635</v>
      </c>
      <c r="C170" s="5">
        <v>5909</v>
      </c>
      <c r="D170" s="5">
        <v>31705000000</v>
      </c>
      <c r="E170" s="5"/>
      <c r="F170" s="5"/>
      <c r="G170" s="5"/>
      <c r="H170" s="6">
        <v>29.85</v>
      </c>
      <c r="I170" s="6"/>
      <c r="J170" s="28"/>
      <c r="K170" s="6"/>
      <c r="L170" s="7"/>
      <c r="M170" s="8" t="s">
        <v>95</v>
      </c>
      <c r="N170" s="8" t="s">
        <v>94</v>
      </c>
      <c r="O170" s="8"/>
      <c r="P170" s="8" t="s">
        <v>94</v>
      </c>
    </row>
    <row r="171" spans="1:16" x14ac:dyDescent="0.2">
      <c r="A171" s="5">
        <v>3</v>
      </c>
      <c r="B171" s="5">
        <v>3635</v>
      </c>
      <c r="C171" s="5">
        <v>6119</v>
      </c>
      <c r="D171" s="5">
        <v>31705000000</v>
      </c>
      <c r="E171" s="5"/>
      <c r="F171" s="5"/>
      <c r="G171" s="5"/>
      <c r="H171" s="6">
        <v>422.29</v>
      </c>
      <c r="I171" s="6"/>
      <c r="J171" s="28"/>
      <c r="K171" s="6"/>
      <c r="L171" s="7"/>
      <c r="M171" s="8" t="s">
        <v>83</v>
      </c>
      <c r="N171" s="8" t="s">
        <v>94</v>
      </c>
      <c r="O171" s="8"/>
      <c r="P171" s="8" t="s">
        <v>94</v>
      </c>
    </row>
    <row r="172" spans="1:16" x14ac:dyDescent="0.2">
      <c r="A172" s="5"/>
      <c r="B172" s="5"/>
      <c r="C172" s="5"/>
      <c r="D172" s="5"/>
      <c r="E172" s="5"/>
      <c r="F172" s="5"/>
      <c r="G172" s="5"/>
      <c r="H172" s="6"/>
      <c r="I172" s="6"/>
      <c r="J172" s="28"/>
      <c r="K172" s="6"/>
      <c r="L172" s="7"/>
      <c r="M172" s="8"/>
      <c r="N172" s="8"/>
      <c r="O172" s="8"/>
      <c r="P172" s="8"/>
    </row>
    <row r="173" spans="1:16" x14ac:dyDescent="0.2">
      <c r="A173" s="12" t="s">
        <v>94</v>
      </c>
      <c r="B173" s="9"/>
      <c r="C173" s="9"/>
      <c r="D173" s="9"/>
      <c r="E173" s="9"/>
      <c r="F173" s="9"/>
      <c r="G173" s="9"/>
      <c r="H173" s="10">
        <f>SUM(H168:H172)</f>
        <v>1713.8079999999998</v>
      </c>
      <c r="I173" s="10">
        <f t="shared" ref="I173:L173" si="33">SUM(I168:I172)</f>
        <v>784.08</v>
      </c>
      <c r="J173" s="10">
        <f t="shared" si="33"/>
        <v>1500</v>
      </c>
      <c r="K173" s="10">
        <f t="shared" si="33"/>
        <v>1000</v>
      </c>
      <c r="L173" s="10">
        <f t="shared" si="33"/>
        <v>96.8</v>
      </c>
      <c r="M173" s="12"/>
      <c r="N173" s="12"/>
      <c r="O173" s="12"/>
      <c r="P173" s="12"/>
    </row>
    <row r="174" spans="1:16" s="5" customFormat="1" x14ac:dyDescent="0.25">
      <c r="J174" s="28"/>
    </row>
    <row r="175" spans="1:16" x14ac:dyDescent="0.2">
      <c r="A175" s="5">
        <v>3</v>
      </c>
      <c r="B175" s="5">
        <v>3639</v>
      </c>
      <c r="C175" s="5">
        <v>5171</v>
      </c>
      <c r="D175" s="5">
        <v>31711000000</v>
      </c>
      <c r="E175" s="5"/>
      <c r="F175" s="5"/>
      <c r="G175" s="5"/>
      <c r="H175" s="6"/>
      <c r="I175" s="6">
        <v>1881.7850699999999</v>
      </c>
      <c r="J175" s="28"/>
      <c r="K175" s="6"/>
      <c r="L175" s="7"/>
      <c r="M175" s="8" t="s">
        <v>66</v>
      </c>
      <c r="N175" s="8" t="s">
        <v>96</v>
      </c>
      <c r="O175" s="8"/>
      <c r="P175" s="8" t="s">
        <v>23</v>
      </c>
    </row>
    <row r="176" spans="1:16" x14ac:dyDescent="0.2">
      <c r="A176" s="5">
        <v>3</v>
      </c>
      <c r="B176" s="5">
        <v>3639</v>
      </c>
      <c r="C176" s="5">
        <v>6121</v>
      </c>
      <c r="D176" s="5">
        <v>31711000000</v>
      </c>
      <c r="E176" s="5"/>
      <c r="F176" s="5"/>
      <c r="G176" s="5"/>
      <c r="H176" s="6">
        <v>3713.1588999999999</v>
      </c>
      <c r="I176" s="6">
        <v>1923.6378299999999</v>
      </c>
      <c r="J176" s="28"/>
      <c r="K176" s="6"/>
      <c r="L176" s="7"/>
      <c r="M176" s="8" t="s">
        <v>67</v>
      </c>
      <c r="N176" s="8" t="s">
        <v>96</v>
      </c>
      <c r="O176" s="8"/>
      <c r="P176" s="8" t="s">
        <v>23</v>
      </c>
    </row>
    <row r="177" spans="1:16" x14ac:dyDescent="0.2">
      <c r="A177" s="5"/>
      <c r="B177" s="5"/>
      <c r="C177" s="5"/>
      <c r="D177" s="5"/>
      <c r="E177" s="5"/>
      <c r="F177" s="5"/>
      <c r="G177" s="5"/>
      <c r="H177" s="6"/>
      <c r="I177" s="6"/>
      <c r="J177" s="28"/>
      <c r="K177" s="6"/>
      <c r="L177" s="7"/>
      <c r="M177" s="8"/>
      <c r="N177" s="8"/>
      <c r="O177" s="8"/>
      <c r="P177" s="8"/>
    </row>
    <row r="178" spans="1:16" x14ac:dyDescent="0.2">
      <c r="A178" s="12" t="s">
        <v>96</v>
      </c>
      <c r="B178" s="9"/>
      <c r="C178" s="9"/>
      <c r="D178" s="9"/>
      <c r="E178" s="9"/>
      <c r="F178" s="9"/>
      <c r="G178" s="9"/>
      <c r="H178" s="10">
        <f>SUM(H174:H177)</f>
        <v>3713.1588999999999</v>
      </c>
      <c r="I178" s="10">
        <f t="shared" ref="I178:L178" si="34">SUM(I174:I177)</f>
        <v>3805.4228999999996</v>
      </c>
      <c r="J178" s="10">
        <f t="shared" si="34"/>
        <v>0</v>
      </c>
      <c r="K178" s="10">
        <f t="shared" si="34"/>
        <v>0</v>
      </c>
      <c r="L178" s="10">
        <f t="shared" si="34"/>
        <v>0</v>
      </c>
      <c r="M178" s="12"/>
      <c r="N178" s="12"/>
      <c r="O178" s="12"/>
      <c r="P178" s="12"/>
    </row>
    <row r="179" spans="1:16" s="5" customFormat="1" x14ac:dyDescent="0.25">
      <c r="J179" s="28"/>
    </row>
    <row r="180" spans="1:16" x14ac:dyDescent="0.2">
      <c r="A180" s="5">
        <v>3</v>
      </c>
      <c r="B180" s="5">
        <v>3421</v>
      </c>
      <c r="C180" s="5">
        <v>5137</v>
      </c>
      <c r="D180" s="5">
        <v>31809000000</v>
      </c>
      <c r="E180" s="5"/>
      <c r="F180" s="5"/>
      <c r="G180" s="5"/>
      <c r="H180" s="6"/>
      <c r="I180" s="6">
        <v>378.66800000000001</v>
      </c>
      <c r="J180" s="28"/>
      <c r="K180" s="6"/>
      <c r="L180" s="7"/>
      <c r="M180" s="8" t="s">
        <v>72</v>
      </c>
      <c r="N180" s="8" t="s">
        <v>33</v>
      </c>
      <c r="O180" s="8"/>
      <c r="P180" s="8" t="s">
        <v>34</v>
      </c>
    </row>
    <row r="181" spans="1:16" x14ac:dyDescent="0.2">
      <c r="A181" s="5">
        <v>3</v>
      </c>
      <c r="B181" s="5">
        <v>3421</v>
      </c>
      <c r="C181" s="5">
        <v>6121</v>
      </c>
      <c r="D181" s="5">
        <v>31809000000</v>
      </c>
      <c r="E181" s="5"/>
      <c r="F181" s="5"/>
      <c r="G181" s="5"/>
      <c r="H181" s="6">
        <v>23253.778149999998</v>
      </c>
      <c r="I181" s="6">
        <v>244.18770000000001</v>
      </c>
      <c r="J181" s="28"/>
      <c r="K181" s="6"/>
      <c r="L181" s="7"/>
      <c r="M181" s="8" t="s">
        <v>67</v>
      </c>
      <c r="N181" s="8" t="s">
        <v>33</v>
      </c>
      <c r="O181" s="8"/>
      <c r="P181" s="8" t="s">
        <v>34</v>
      </c>
    </row>
    <row r="182" spans="1:16" x14ac:dyDescent="0.2">
      <c r="A182" s="5">
        <v>3</v>
      </c>
      <c r="B182" s="5">
        <v>3421</v>
      </c>
      <c r="C182" s="5">
        <v>6122</v>
      </c>
      <c r="D182" s="5">
        <v>31809000000</v>
      </c>
      <c r="E182" s="5"/>
      <c r="F182" s="5"/>
      <c r="G182" s="5"/>
      <c r="H182" s="6"/>
      <c r="I182" s="6">
        <v>107.206</v>
      </c>
      <c r="J182" s="28"/>
      <c r="K182" s="6"/>
      <c r="L182" s="7"/>
      <c r="M182" s="8" t="s">
        <v>68</v>
      </c>
      <c r="N182" s="8" t="s">
        <v>33</v>
      </c>
      <c r="O182" s="8"/>
      <c r="P182" s="8" t="s">
        <v>34</v>
      </c>
    </row>
    <row r="183" spans="1:16" x14ac:dyDescent="0.2">
      <c r="A183" s="5"/>
      <c r="B183" s="5"/>
      <c r="C183" s="5"/>
      <c r="D183" s="5"/>
      <c r="E183" s="5"/>
      <c r="F183" s="5"/>
      <c r="G183" s="5"/>
      <c r="H183" s="6"/>
      <c r="I183" s="6"/>
      <c r="J183" s="28"/>
      <c r="K183" s="6"/>
      <c r="L183" s="7"/>
      <c r="M183" s="8"/>
      <c r="N183" s="8"/>
      <c r="O183" s="8"/>
      <c r="P183" s="8"/>
    </row>
    <row r="184" spans="1:16" x14ac:dyDescent="0.2">
      <c r="A184" s="12" t="s">
        <v>33</v>
      </c>
      <c r="B184" s="9"/>
      <c r="C184" s="9"/>
      <c r="D184" s="9"/>
      <c r="E184" s="9"/>
      <c r="F184" s="9"/>
      <c r="G184" s="9"/>
      <c r="H184" s="10">
        <f>SUM(H179:H183)</f>
        <v>23253.778149999998</v>
      </c>
      <c r="I184" s="10">
        <f t="shared" ref="I184:L184" si="35">SUM(I179:I183)</f>
        <v>730.06170000000009</v>
      </c>
      <c r="J184" s="10">
        <f t="shared" si="35"/>
        <v>0</v>
      </c>
      <c r="K184" s="10">
        <f t="shared" si="35"/>
        <v>0</v>
      </c>
      <c r="L184" s="10">
        <f t="shared" si="35"/>
        <v>0</v>
      </c>
      <c r="M184" s="12"/>
      <c r="N184" s="12"/>
      <c r="O184" s="12"/>
      <c r="P184" s="12"/>
    </row>
    <row r="185" spans="1:16" s="5" customFormat="1" x14ac:dyDescent="0.25">
      <c r="J185" s="28"/>
    </row>
    <row r="186" spans="1:16" x14ac:dyDescent="0.2">
      <c r="A186" s="5">
        <v>3</v>
      </c>
      <c r="B186" s="5">
        <v>3639</v>
      </c>
      <c r="C186" s="5">
        <v>6125</v>
      </c>
      <c r="D186" s="5">
        <v>31833000000</v>
      </c>
      <c r="E186" s="5"/>
      <c r="F186" s="5"/>
      <c r="G186" s="5"/>
      <c r="H186" s="6">
        <v>20.19669</v>
      </c>
      <c r="I186" s="6">
        <v>660.45019000000002</v>
      </c>
      <c r="J186" s="28">
        <v>600</v>
      </c>
      <c r="K186" s="6">
        <v>2600</v>
      </c>
      <c r="L186" s="7">
        <v>35</v>
      </c>
      <c r="M186" s="8" t="s">
        <v>74</v>
      </c>
      <c r="N186" s="8" t="s">
        <v>97</v>
      </c>
      <c r="O186" s="8"/>
      <c r="P186" s="8" t="s">
        <v>23</v>
      </c>
    </row>
    <row r="187" spans="1:16" x14ac:dyDescent="0.2">
      <c r="A187" s="5"/>
      <c r="B187" s="5"/>
      <c r="C187" s="5"/>
      <c r="D187" s="5"/>
      <c r="E187" s="5"/>
      <c r="F187" s="5"/>
      <c r="G187" s="5"/>
      <c r="H187" s="6"/>
      <c r="I187" s="6"/>
      <c r="J187" s="28"/>
      <c r="K187" s="6"/>
      <c r="L187" s="7"/>
      <c r="M187" s="8"/>
      <c r="N187" s="8"/>
      <c r="O187" s="8"/>
      <c r="P187" s="8"/>
    </row>
    <row r="188" spans="1:16" x14ac:dyDescent="0.2">
      <c r="A188" s="12" t="s">
        <v>97</v>
      </c>
      <c r="B188" s="9"/>
      <c r="C188" s="9"/>
      <c r="D188" s="9"/>
      <c r="E188" s="9"/>
      <c r="F188" s="9"/>
      <c r="G188" s="9"/>
      <c r="H188" s="10">
        <f>SUM(H185:H187)</f>
        <v>20.19669</v>
      </c>
      <c r="I188" s="10">
        <f t="shared" ref="I188:L188" si="36">SUM(I185:I187)</f>
        <v>660.45019000000002</v>
      </c>
      <c r="J188" s="10">
        <f t="shared" si="36"/>
        <v>600</v>
      </c>
      <c r="K188" s="10">
        <f t="shared" si="36"/>
        <v>2600</v>
      </c>
      <c r="L188" s="10">
        <f t="shared" si="36"/>
        <v>35</v>
      </c>
      <c r="M188" s="12"/>
      <c r="N188" s="12"/>
      <c r="O188" s="12"/>
      <c r="P188" s="12"/>
    </row>
    <row r="189" spans="1:16" s="5" customFormat="1" x14ac:dyDescent="0.25">
      <c r="J189" s="28"/>
    </row>
    <row r="190" spans="1:16" x14ac:dyDescent="0.2">
      <c r="A190" s="5">
        <v>3</v>
      </c>
      <c r="B190" s="5">
        <v>3639</v>
      </c>
      <c r="C190" s="5">
        <v>6119</v>
      </c>
      <c r="D190" s="5">
        <v>31928000000</v>
      </c>
      <c r="E190" s="5"/>
      <c r="F190" s="5"/>
      <c r="G190" s="5"/>
      <c r="H190" s="6">
        <v>838.9</v>
      </c>
      <c r="I190" s="6">
        <v>635.65200000000004</v>
      </c>
      <c r="J190" s="28"/>
      <c r="K190" s="6"/>
      <c r="L190" s="7"/>
      <c r="M190" s="8" t="s">
        <v>83</v>
      </c>
      <c r="N190" s="8" t="s">
        <v>98</v>
      </c>
      <c r="O190" s="8"/>
      <c r="P190" s="8" t="s">
        <v>23</v>
      </c>
    </row>
    <row r="191" spans="1:16" x14ac:dyDescent="0.2">
      <c r="A191" s="5">
        <v>3</v>
      </c>
      <c r="B191" s="5">
        <v>3639</v>
      </c>
      <c r="C191" s="5">
        <v>6121</v>
      </c>
      <c r="D191" s="5">
        <v>31928000000</v>
      </c>
      <c r="E191" s="5"/>
      <c r="F191" s="5"/>
      <c r="G191" s="5"/>
      <c r="H191" s="6">
        <v>2641.5839999999998</v>
      </c>
      <c r="I191" s="6">
        <v>290.39999999999998</v>
      </c>
      <c r="J191" s="28"/>
      <c r="K191" s="6"/>
      <c r="L191" s="7"/>
      <c r="M191" s="8" t="s">
        <v>67</v>
      </c>
      <c r="N191" s="8" t="s">
        <v>98</v>
      </c>
      <c r="O191" s="8"/>
      <c r="P191" s="8" t="s">
        <v>23</v>
      </c>
    </row>
    <row r="192" spans="1:16" x14ac:dyDescent="0.2">
      <c r="A192" s="5"/>
      <c r="B192" s="5"/>
      <c r="C192" s="5"/>
      <c r="D192" s="5"/>
      <c r="E192" s="5"/>
      <c r="F192" s="5"/>
      <c r="G192" s="5"/>
      <c r="H192" s="6"/>
      <c r="I192" s="6"/>
      <c r="J192" s="28"/>
      <c r="K192" s="6"/>
      <c r="L192" s="7"/>
      <c r="M192" s="8"/>
      <c r="N192" s="8"/>
      <c r="O192" s="8"/>
      <c r="P192" s="8"/>
    </row>
    <row r="193" spans="1:16" x14ac:dyDescent="0.2">
      <c r="A193" s="12" t="s">
        <v>98</v>
      </c>
      <c r="B193" s="9"/>
      <c r="C193" s="9"/>
      <c r="D193" s="9"/>
      <c r="E193" s="9"/>
      <c r="F193" s="9"/>
      <c r="G193" s="9"/>
      <c r="H193" s="10">
        <f>SUM(H189:H192)</f>
        <v>3480.4839999999999</v>
      </c>
      <c r="I193" s="10">
        <f t="shared" ref="I193:L193" si="37">SUM(I189:I192)</f>
        <v>926.05200000000002</v>
      </c>
      <c r="J193" s="10">
        <f t="shared" si="37"/>
        <v>0</v>
      </c>
      <c r="K193" s="10">
        <f t="shared" si="37"/>
        <v>0</v>
      </c>
      <c r="L193" s="10">
        <f t="shared" si="37"/>
        <v>0</v>
      </c>
      <c r="M193" s="12"/>
      <c r="N193" s="12"/>
      <c r="O193" s="12"/>
      <c r="P193" s="12"/>
    </row>
    <row r="194" spans="1:16" s="5" customFormat="1" x14ac:dyDescent="0.25">
      <c r="J194" s="28"/>
    </row>
    <row r="195" spans="1:16" x14ac:dyDescent="0.2">
      <c r="A195" s="5">
        <v>3</v>
      </c>
      <c r="B195" s="5">
        <v>3113</v>
      </c>
      <c r="C195" s="5">
        <v>5169</v>
      </c>
      <c r="D195" s="5">
        <v>32001000000</v>
      </c>
      <c r="E195" s="5"/>
      <c r="F195" s="5"/>
      <c r="G195" s="5"/>
      <c r="H195" s="6">
        <v>543.26800000000003</v>
      </c>
      <c r="I195" s="6"/>
      <c r="J195" s="28"/>
      <c r="K195" s="6"/>
      <c r="L195" s="7"/>
      <c r="M195" s="8" t="s">
        <v>80</v>
      </c>
      <c r="N195" s="8" t="s">
        <v>99</v>
      </c>
      <c r="O195" s="8"/>
      <c r="P195" s="8" t="s">
        <v>100</v>
      </c>
    </row>
    <row r="196" spans="1:16" x14ac:dyDescent="0.2">
      <c r="A196" s="5">
        <v>3</v>
      </c>
      <c r="B196" s="5">
        <v>3113</v>
      </c>
      <c r="C196" s="5">
        <v>5171</v>
      </c>
      <c r="D196" s="5">
        <v>32001000000</v>
      </c>
      <c r="E196" s="5"/>
      <c r="F196" s="5"/>
      <c r="G196" s="5"/>
      <c r="H196" s="6">
        <v>14125.608560000001</v>
      </c>
      <c r="I196" s="6"/>
      <c r="J196" s="28"/>
      <c r="K196" s="6"/>
      <c r="L196" s="7"/>
      <c r="M196" s="8" t="s">
        <v>66</v>
      </c>
      <c r="N196" s="8" t="s">
        <v>99</v>
      </c>
      <c r="O196" s="8"/>
      <c r="P196" s="8" t="s">
        <v>100</v>
      </c>
    </row>
    <row r="197" spans="1:16" x14ac:dyDescent="0.2">
      <c r="A197" s="5"/>
      <c r="B197" s="5"/>
      <c r="C197" s="5"/>
      <c r="D197" s="5"/>
      <c r="E197" s="5"/>
      <c r="F197" s="5"/>
      <c r="G197" s="5"/>
      <c r="H197" s="6"/>
      <c r="I197" s="6"/>
      <c r="J197" s="28"/>
      <c r="K197" s="6"/>
      <c r="L197" s="7"/>
      <c r="M197" s="8"/>
      <c r="N197" s="8"/>
      <c r="O197" s="8"/>
      <c r="P197" s="8"/>
    </row>
    <row r="198" spans="1:16" x14ac:dyDescent="0.2">
      <c r="A198" s="12" t="s">
        <v>99</v>
      </c>
      <c r="B198" s="9"/>
      <c r="C198" s="9"/>
      <c r="D198" s="9"/>
      <c r="E198" s="9"/>
      <c r="F198" s="9"/>
      <c r="G198" s="9"/>
      <c r="H198" s="10">
        <f>SUM(H194:H197)</f>
        <v>14668.876560000001</v>
      </c>
      <c r="I198" s="10">
        <f t="shared" ref="I198:L198" si="38">SUM(I194:I197)</f>
        <v>0</v>
      </c>
      <c r="J198" s="10">
        <f t="shared" si="38"/>
        <v>0</v>
      </c>
      <c r="K198" s="10">
        <f t="shared" si="38"/>
        <v>0</v>
      </c>
      <c r="L198" s="10">
        <f t="shared" si="38"/>
        <v>0</v>
      </c>
      <c r="M198" s="12"/>
      <c r="N198" s="12"/>
      <c r="O198" s="12"/>
      <c r="P198" s="12"/>
    </row>
    <row r="199" spans="1:16" s="5" customFormat="1" x14ac:dyDescent="0.25">
      <c r="J199" s="28"/>
    </row>
    <row r="200" spans="1:16" x14ac:dyDescent="0.2">
      <c r="A200" s="5">
        <v>3</v>
      </c>
      <c r="B200" s="5">
        <v>2212</v>
      </c>
      <c r="C200" s="5">
        <v>5169</v>
      </c>
      <c r="D200" s="5">
        <v>32002000000</v>
      </c>
      <c r="E200" s="5"/>
      <c r="F200" s="5"/>
      <c r="G200" s="5"/>
      <c r="H200" s="6">
        <v>251.559</v>
      </c>
      <c r="I200" s="6">
        <v>817.77800000000002</v>
      </c>
      <c r="J200" s="28">
        <v>1000</v>
      </c>
      <c r="K200" s="6">
        <v>750</v>
      </c>
      <c r="L200" s="7">
        <v>86.545249999999996</v>
      </c>
      <c r="M200" s="8" t="s">
        <v>80</v>
      </c>
      <c r="N200" s="8" t="s">
        <v>101</v>
      </c>
      <c r="O200" s="8"/>
      <c r="P200" s="8" t="s">
        <v>39</v>
      </c>
    </row>
    <row r="201" spans="1:16" x14ac:dyDescent="0.2">
      <c r="A201" s="5">
        <v>3</v>
      </c>
      <c r="B201" s="5">
        <v>2212</v>
      </c>
      <c r="C201" s="5">
        <v>5171</v>
      </c>
      <c r="D201" s="5">
        <v>32002000000</v>
      </c>
      <c r="E201" s="5"/>
      <c r="F201" s="5"/>
      <c r="G201" s="5"/>
      <c r="H201" s="6">
        <v>11031.52687</v>
      </c>
      <c r="I201" s="6">
        <v>23872.309010000001</v>
      </c>
      <c r="J201" s="28">
        <v>19000</v>
      </c>
      <c r="K201" s="6">
        <v>28250</v>
      </c>
      <c r="L201" s="7">
        <v>1015.7465</v>
      </c>
      <c r="M201" s="8" t="s">
        <v>66</v>
      </c>
      <c r="N201" s="8" t="s">
        <v>101</v>
      </c>
      <c r="O201" s="8"/>
      <c r="P201" s="8" t="s">
        <v>39</v>
      </c>
    </row>
    <row r="202" spans="1:16" x14ac:dyDescent="0.2">
      <c r="A202" s="5"/>
      <c r="B202" s="5"/>
      <c r="C202" s="5"/>
      <c r="D202" s="5"/>
      <c r="E202" s="5"/>
      <c r="F202" s="5"/>
      <c r="G202" s="5"/>
      <c r="H202" s="6"/>
      <c r="I202" s="6"/>
      <c r="J202" s="28"/>
      <c r="K202" s="6"/>
      <c r="L202" s="7"/>
      <c r="M202" s="8"/>
      <c r="N202" s="8"/>
      <c r="O202" s="8"/>
      <c r="P202" s="8"/>
    </row>
    <row r="203" spans="1:16" x14ac:dyDescent="0.2">
      <c r="A203" s="12" t="s">
        <v>101</v>
      </c>
      <c r="B203" s="9"/>
      <c r="C203" s="9"/>
      <c r="D203" s="9"/>
      <c r="E203" s="9"/>
      <c r="F203" s="9"/>
      <c r="G203" s="9"/>
      <c r="H203" s="10">
        <f>SUM(H199:H202)</f>
        <v>11283.085869999999</v>
      </c>
      <c r="I203" s="10">
        <f t="shared" ref="I203:L203" si="39">SUM(I199:I202)</f>
        <v>24690.087009999999</v>
      </c>
      <c r="J203" s="10">
        <f t="shared" si="39"/>
        <v>20000</v>
      </c>
      <c r="K203" s="10">
        <f t="shared" si="39"/>
        <v>29000</v>
      </c>
      <c r="L203" s="10">
        <f t="shared" si="39"/>
        <v>1102.2917499999999</v>
      </c>
      <c r="M203" s="12"/>
      <c r="N203" s="12"/>
      <c r="O203" s="12"/>
      <c r="P203" s="12"/>
    </row>
    <row r="204" spans="1:16" s="5" customFormat="1" x14ac:dyDescent="0.25">
      <c r="J204" s="28"/>
    </row>
    <row r="205" spans="1:16" x14ac:dyDescent="0.2">
      <c r="A205" s="5">
        <v>3</v>
      </c>
      <c r="B205" s="5">
        <v>3639</v>
      </c>
      <c r="C205" s="5">
        <v>6121</v>
      </c>
      <c r="D205" s="5">
        <v>32004000000</v>
      </c>
      <c r="E205" s="5"/>
      <c r="F205" s="5"/>
      <c r="G205" s="5"/>
      <c r="H205" s="6">
        <v>702.64750000000004</v>
      </c>
      <c r="I205" s="6">
        <v>38768.024219999999</v>
      </c>
      <c r="J205" s="28"/>
      <c r="K205" s="6">
        <v>52325.3</v>
      </c>
      <c r="L205" s="7">
        <v>18818.251680000001</v>
      </c>
      <c r="M205" s="8" t="s">
        <v>67</v>
      </c>
      <c r="N205" s="8" t="s">
        <v>36</v>
      </c>
      <c r="O205" s="8"/>
      <c r="P205" s="8" t="s">
        <v>23</v>
      </c>
    </row>
    <row r="206" spans="1:16" x14ac:dyDescent="0.2">
      <c r="A206" s="5">
        <v>3</v>
      </c>
      <c r="B206" s="5">
        <v>3639</v>
      </c>
      <c r="C206" s="5">
        <v>6121</v>
      </c>
      <c r="D206" s="5">
        <v>32004000000</v>
      </c>
      <c r="E206" s="5"/>
      <c r="F206" s="5"/>
      <c r="G206" s="5">
        <v>92506</v>
      </c>
      <c r="H206" s="6">
        <v>9824.4454399999995</v>
      </c>
      <c r="I206" s="6"/>
      <c r="J206" s="28"/>
      <c r="K206" s="6">
        <v>26674.7</v>
      </c>
      <c r="L206" s="7">
        <v>102.85</v>
      </c>
      <c r="M206" s="8" t="s">
        <v>67</v>
      </c>
      <c r="N206" s="8" t="s">
        <v>36</v>
      </c>
      <c r="O206" s="8" t="s">
        <v>37</v>
      </c>
      <c r="P206" s="8" t="s">
        <v>23</v>
      </c>
    </row>
    <row r="207" spans="1:16" x14ac:dyDescent="0.2">
      <c r="A207" s="5"/>
      <c r="B207" s="5"/>
      <c r="C207" s="5"/>
      <c r="D207" s="5"/>
      <c r="E207" s="5"/>
      <c r="F207" s="5"/>
      <c r="G207" s="5"/>
      <c r="H207" s="6"/>
      <c r="I207" s="6"/>
      <c r="J207" s="28"/>
      <c r="K207" s="6"/>
      <c r="L207" s="7"/>
      <c r="M207" s="8"/>
      <c r="N207" s="8"/>
      <c r="O207" s="8"/>
      <c r="P207" s="8"/>
    </row>
    <row r="208" spans="1:16" x14ac:dyDescent="0.2">
      <c r="A208" s="12" t="s">
        <v>36</v>
      </c>
      <c r="B208" s="9"/>
      <c r="C208" s="9"/>
      <c r="D208" s="9"/>
      <c r="E208" s="9"/>
      <c r="F208" s="9"/>
      <c r="G208" s="9"/>
      <c r="H208" s="10">
        <f>SUM(H204:H207)</f>
        <v>10527.092939999999</v>
      </c>
      <c r="I208" s="10">
        <f t="shared" ref="I208:L208" si="40">SUM(I204:I207)</f>
        <v>38768.024219999999</v>
      </c>
      <c r="J208" s="10">
        <f t="shared" si="40"/>
        <v>0</v>
      </c>
      <c r="K208" s="10">
        <f t="shared" si="40"/>
        <v>79000</v>
      </c>
      <c r="L208" s="10">
        <f t="shared" si="40"/>
        <v>18921.10168</v>
      </c>
      <c r="M208" s="12"/>
      <c r="N208" s="12"/>
      <c r="O208" s="12"/>
      <c r="P208" s="12"/>
    </row>
    <row r="209" spans="1:16" s="5" customFormat="1" x14ac:dyDescent="0.25">
      <c r="J209" s="28"/>
    </row>
    <row r="210" spans="1:16" x14ac:dyDescent="0.2">
      <c r="A210" s="5">
        <v>3</v>
      </c>
      <c r="B210" s="5">
        <v>3639</v>
      </c>
      <c r="C210" s="5">
        <v>6121</v>
      </c>
      <c r="D210" s="5">
        <v>32005000000</v>
      </c>
      <c r="E210" s="5"/>
      <c r="F210" s="5"/>
      <c r="G210" s="5"/>
      <c r="H210" s="6">
        <v>7083.7632599999997</v>
      </c>
      <c r="I210" s="6">
        <v>266.08758999999998</v>
      </c>
      <c r="J210" s="28"/>
      <c r="K210" s="6"/>
      <c r="L210" s="7"/>
      <c r="M210" s="8" t="s">
        <v>67</v>
      </c>
      <c r="N210" s="8" t="s">
        <v>102</v>
      </c>
      <c r="O210" s="8"/>
      <c r="P210" s="8" t="s">
        <v>23</v>
      </c>
    </row>
    <row r="211" spans="1:16" x14ac:dyDescent="0.2">
      <c r="A211" s="5"/>
      <c r="B211" s="5"/>
      <c r="C211" s="5"/>
      <c r="D211" s="5"/>
      <c r="E211" s="5"/>
      <c r="F211" s="5"/>
      <c r="G211" s="5"/>
      <c r="H211" s="6"/>
      <c r="I211" s="6"/>
      <c r="J211" s="28"/>
      <c r="K211" s="6"/>
      <c r="L211" s="7"/>
      <c r="M211" s="8"/>
      <c r="N211" s="8"/>
      <c r="O211" s="8"/>
      <c r="P211" s="8"/>
    </row>
    <row r="212" spans="1:16" x14ac:dyDescent="0.2">
      <c r="A212" s="12" t="s">
        <v>102</v>
      </c>
      <c r="B212" s="9"/>
      <c r="C212" s="9"/>
      <c r="D212" s="9"/>
      <c r="E212" s="9"/>
      <c r="F212" s="9"/>
      <c r="G212" s="9"/>
      <c r="H212" s="10">
        <f>SUM(H209:H211)</f>
        <v>7083.7632599999997</v>
      </c>
      <c r="I212" s="10">
        <f t="shared" ref="I212:L212" si="41">SUM(I209:I211)</f>
        <v>266.08758999999998</v>
      </c>
      <c r="J212" s="10">
        <f t="shared" si="41"/>
        <v>0</v>
      </c>
      <c r="K212" s="10">
        <f t="shared" si="41"/>
        <v>0</v>
      </c>
      <c r="L212" s="10">
        <f t="shared" si="41"/>
        <v>0</v>
      </c>
      <c r="M212" s="12"/>
      <c r="N212" s="12"/>
      <c r="O212" s="12"/>
      <c r="P212" s="12"/>
    </row>
    <row r="213" spans="1:16" s="5" customFormat="1" x14ac:dyDescent="0.25">
      <c r="J213" s="28"/>
    </row>
    <row r="214" spans="1:16" x14ac:dyDescent="0.2">
      <c r="A214" s="5">
        <v>3</v>
      </c>
      <c r="B214" s="5">
        <v>2219</v>
      </c>
      <c r="C214" s="5">
        <v>6121</v>
      </c>
      <c r="D214" s="5">
        <v>32006000000</v>
      </c>
      <c r="E214" s="5"/>
      <c r="F214" s="5"/>
      <c r="G214" s="5"/>
      <c r="H214" s="6">
        <v>1861.3634199999999</v>
      </c>
      <c r="I214" s="6"/>
      <c r="J214" s="28"/>
      <c r="K214" s="6"/>
      <c r="L214" s="7"/>
      <c r="M214" s="8" t="s">
        <v>67</v>
      </c>
      <c r="N214" s="8" t="s">
        <v>103</v>
      </c>
      <c r="O214" s="8"/>
      <c r="P214" s="8" t="s">
        <v>104</v>
      </c>
    </row>
    <row r="215" spans="1:16" x14ac:dyDescent="0.2">
      <c r="A215" s="5"/>
      <c r="B215" s="5"/>
      <c r="C215" s="5"/>
      <c r="D215" s="5"/>
      <c r="E215" s="5"/>
      <c r="F215" s="5"/>
      <c r="G215" s="5"/>
      <c r="H215" s="6"/>
      <c r="I215" s="6"/>
      <c r="J215" s="28"/>
      <c r="K215" s="6"/>
      <c r="L215" s="7"/>
      <c r="M215" s="8"/>
      <c r="N215" s="8"/>
      <c r="O215" s="8"/>
      <c r="P215" s="8"/>
    </row>
    <row r="216" spans="1:16" x14ac:dyDescent="0.2">
      <c r="A216" s="12" t="s">
        <v>103</v>
      </c>
      <c r="B216" s="9"/>
      <c r="C216" s="9"/>
      <c r="D216" s="9"/>
      <c r="E216" s="9"/>
      <c r="F216" s="9"/>
      <c r="G216" s="9"/>
      <c r="H216" s="10">
        <f>SUM(H213:H215)</f>
        <v>1861.3634199999999</v>
      </c>
      <c r="I216" s="10">
        <f t="shared" ref="I216:L216" si="42">SUM(I213:I215)</f>
        <v>0</v>
      </c>
      <c r="J216" s="10">
        <f t="shared" si="42"/>
        <v>0</v>
      </c>
      <c r="K216" s="10">
        <f t="shared" si="42"/>
        <v>0</v>
      </c>
      <c r="L216" s="10">
        <f t="shared" si="42"/>
        <v>0</v>
      </c>
      <c r="M216" s="12"/>
      <c r="N216" s="12"/>
      <c r="O216" s="12"/>
      <c r="P216" s="12"/>
    </row>
    <row r="217" spans="1:16" s="5" customFormat="1" x14ac:dyDescent="0.25">
      <c r="J217" s="28"/>
    </row>
    <row r="218" spans="1:16" x14ac:dyDescent="0.2">
      <c r="A218" s="5">
        <v>3</v>
      </c>
      <c r="B218" s="5">
        <v>2212</v>
      </c>
      <c r="C218" s="5">
        <v>5169</v>
      </c>
      <c r="D218" s="5">
        <v>32009000000</v>
      </c>
      <c r="E218" s="5"/>
      <c r="F218" s="5"/>
      <c r="G218" s="5"/>
      <c r="H218" s="6"/>
      <c r="I218" s="6"/>
      <c r="J218" s="28">
        <v>700</v>
      </c>
      <c r="K218" s="6">
        <v>2000</v>
      </c>
      <c r="L218" s="7">
        <v>174.87496999999999</v>
      </c>
      <c r="M218" s="8" t="s">
        <v>80</v>
      </c>
      <c r="N218" s="8" t="s">
        <v>38</v>
      </c>
      <c r="O218" s="8"/>
      <c r="P218" s="8" t="s">
        <v>39</v>
      </c>
    </row>
    <row r="219" spans="1:16" x14ac:dyDescent="0.2">
      <c r="A219" s="5">
        <v>3</v>
      </c>
      <c r="B219" s="5">
        <v>2212</v>
      </c>
      <c r="C219" s="5">
        <v>6121</v>
      </c>
      <c r="D219" s="5">
        <v>32009000000</v>
      </c>
      <c r="E219" s="5"/>
      <c r="F219" s="5"/>
      <c r="G219" s="5"/>
      <c r="H219" s="6">
        <v>23632.594580000001</v>
      </c>
      <c r="I219" s="6">
        <v>59785.100980000003</v>
      </c>
      <c r="J219" s="28"/>
      <c r="K219" s="6">
        <v>100</v>
      </c>
      <c r="L219" s="7">
        <v>1.9843999999999999</v>
      </c>
      <c r="M219" s="8" t="s">
        <v>67</v>
      </c>
      <c r="N219" s="8" t="s">
        <v>38</v>
      </c>
      <c r="O219" s="8"/>
      <c r="P219" s="8" t="s">
        <v>39</v>
      </c>
    </row>
    <row r="220" spans="1:16" x14ac:dyDescent="0.2">
      <c r="A220" s="5"/>
      <c r="B220" s="5"/>
      <c r="C220" s="5"/>
      <c r="D220" s="5"/>
      <c r="E220" s="5"/>
      <c r="F220" s="5"/>
      <c r="G220" s="5"/>
      <c r="H220" s="6"/>
      <c r="I220" s="6"/>
      <c r="J220" s="28"/>
      <c r="K220" s="6"/>
      <c r="L220" s="7"/>
      <c r="M220" s="8"/>
      <c r="N220" s="8"/>
      <c r="O220" s="8"/>
      <c r="P220" s="8"/>
    </row>
    <row r="221" spans="1:16" x14ac:dyDescent="0.2">
      <c r="A221" s="12" t="s">
        <v>38</v>
      </c>
      <c r="B221" s="9"/>
      <c r="C221" s="9"/>
      <c r="D221" s="9"/>
      <c r="E221" s="9"/>
      <c r="F221" s="9"/>
      <c r="G221" s="9"/>
      <c r="H221" s="10">
        <f>SUM(H217:H220)</f>
        <v>23632.594580000001</v>
      </c>
      <c r="I221" s="10">
        <f t="shared" ref="I221:L221" si="43">SUM(I217:I220)</f>
        <v>59785.100980000003</v>
      </c>
      <c r="J221" s="10">
        <f t="shared" si="43"/>
        <v>700</v>
      </c>
      <c r="K221" s="10">
        <f t="shared" si="43"/>
        <v>2100</v>
      </c>
      <c r="L221" s="10">
        <f t="shared" si="43"/>
        <v>176.85936999999998</v>
      </c>
      <c r="M221" s="12"/>
      <c r="N221" s="12"/>
      <c r="O221" s="12"/>
      <c r="P221" s="12"/>
    </row>
    <row r="222" spans="1:16" s="5" customFormat="1" x14ac:dyDescent="0.25">
      <c r="J222" s="28"/>
    </row>
    <row r="223" spans="1:16" x14ac:dyDescent="0.2">
      <c r="A223" s="5">
        <v>3</v>
      </c>
      <c r="B223" s="5">
        <v>2219</v>
      </c>
      <c r="C223" s="5">
        <v>5169</v>
      </c>
      <c r="D223" s="5">
        <v>32011000000</v>
      </c>
      <c r="E223" s="5"/>
      <c r="F223" s="5"/>
      <c r="G223" s="5"/>
      <c r="H223" s="6"/>
      <c r="I223" s="6">
        <v>185.73599999999999</v>
      </c>
      <c r="J223" s="28">
        <v>300</v>
      </c>
      <c r="K223" s="6">
        <v>0</v>
      </c>
      <c r="L223" s="7"/>
      <c r="M223" s="8" t="s">
        <v>80</v>
      </c>
      <c r="N223" s="8" t="s">
        <v>105</v>
      </c>
      <c r="O223" s="8"/>
      <c r="P223" s="8" t="s">
        <v>104</v>
      </c>
    </row>
    <row r="224" spans="1:16" x14ac:dyDescent="0.2">
      <c r="A224" s="5">
        <v>3</v>
      </c>
      <c r="B224" s="5">
        <v>2219</v>
      </c>
      <c r="C224" s="5">
        <v>5171</v>
      </c>
      <c r="D224" s="5">
        <v>32011000000</v>
      </c>
      <c r="E224" s="5"/>
      <c r="F224" s="5"/>
      <c r="G224" s="5"/>
      <c r="H224" s="6">
        <v>2136.5603099999998</v>
      </c>
      <c r="I224" s="6">
        <v>2336.51343</v>
      </c>
      <c r="J224" s="28">
        <v>700</v>
      </c>
      <c r="K224" s="6">
        <v>684</v>
      </c>
      <c r="L224" s="7">
        <v>83.344800000000006</v>
      </c>
      <c r="M224" s="8" t="s">
        <v>66</v>
      </c>
      <c r="N224" s="8" t="s">
        <v>105</v>
      </c>
      <c r="O224" s="8"/>
      <c r="P224" s="8" t="s">
        <v>104</v>
      </c>
    </row>
    <row r="225" spans="1:16" x14ac:dyDescent="0.2">
      <c r="A225" s="5">
        <v>3</v>
      </c>
      <c r="B225" s="5">
        <v>2219</v>
      </c>
      <c r="C225" s="5">
        <v>6121</v>
      </c>
      <c r="D225" s="5">
        <v>32011000000</v>
      </c>
      <c r="E225" s="5"/>
      <c r="F225" s="5"/>
      <c r="G225" s="5"/>
      <c r="H225" s="6">
        <v>95.468999999999994</v>
      </c>
      <c r="I225" s="6"/>
      <c r="J225" s="28">
        <v>1000</v>
      </c>
      <c r="K225" s="6">
        <v>0</v>
      </c>
      <c r="L225" s="7"/>
      <c r="M225" s="8" t="s">
        <v>67</v>
      </c>
      <c r="N225" s="8" t="s">
        <v>105</v>
      </c>
      <c r="O225" s="8"/>
      <c r="P225" s="8" t="s">
        <v>104</v>
      </c>
    </row>
    <row r="226" spans="1:16" x14ac:dyDescent="0.2">
      <c r="A226" s="5"/>
      <c r="B226" s="5"/>
      <c r="C226" s="5"/>
      <c r="D226" s="5"/>
      <c r="E226" s="5"/>
      <c r="F226" s="5"/>
      <c r="G226" s="5"/>
      <c r="H226" s="6"/>
      <c r="I226" s="6"/>
      <c r="J226" s="28"/>
      <c r="K226" s="6"/>
      <c r="L226" s="7"/>
      <c r="M226" s="8"/>
      <c r="N226" s="8"/>
      <c r="O226" s="8"/>
      <c r="P226" s="8"/>
    </row>
    <row r="227" spans="1:16" x14ac:dyDescent="0.2">
      <c r="A227" s="12" t="s">
        <v>105</v>
      </c>
      <c r="B227" s="9"/>
      <c r="C227" s="9"/>
      <c r="D227" s="9"/>
      <c r="E227" s="9"/>
      <c r="F227" s="9"/>
      <c r="G227" s="9"/>
      <c r="H227" s="10">
        <f>SUM(H222:H226)</f>
        <v>2232.0293099999999</v>
      </c>
      <c r="I227" s="10">
        <f t="shared" ref="I227:L227" si="44">SUM(I222:I226)</f>
        <v>2522.2494299999998</v>
      </c>
      <c r="J227" s="10">
        <f t="shared" si="44"/>
        <v>2000</v>
      </c>
      <c r="K227" s="10">
        <f t="shared" si="44"/>
        <v>684</v>
      </c>
      <c r="L227" s="10">
        <f t="shared" si="44"/>
        <v>83.344800000000006</v>
      </c>
      <c r="M227" s="12"/>
      <c r="N227" s="12"/>
      <c r="O227" s="12"/>
      <c r="P227" s="12"/>
    </row>
    <row r="228" spans="1:16" s="5" customFormat="1" x14ac:dyDescent="0.25">
      <c r="J228" s="28"/>
    </row>
    <row r="229" spans="1:16" x14ac:dyDescent="0.2">
      <c r="A229" s="5">
        <v>3</v>
      </c>
      <c r="B229" s="5">
        <v>3322</v>
      </c>
      <c r="C229" s="5">
        <v>5169</v>
      </c>
      <c r="D229" s="5">
        <v>32012000000</v>
      </c>
      <c r="E229" s="5"/>
      <c r="F229" s="5"/>
      <c r="G229" s="5"/>
      <c r="H229" s="6"/>
      <c r="I229" s="6"/>
      <c r="J229" s="28">
        <v>100</v>
      </c>
      <c r="K229" s="6">
        <v>100</v>
      </c>
      <c r="L229" s="7"/>
      <c r="M229" s="8" t="s">
        <v>80</v>
      </c>
      <c r="N229" s="8" t="s">
        <v>40</v>
      </c>
      <c r="O229" s="8"/>
      <c r="P229" s="8" t="s">
        <v>106</v>
      </c>
    </row>
    <row r="230" spans="1:16" x14ac:dyDescent="0.2">
      <c r="A230" s="5">
        <v>3</v>
      </c>
      <c r="B230" s="5">
        <v>3322</v>
      </c>
      <c r="C230" s="5">
        <v>5171</v>
      </c>
      <c r="D230" s="5">
        <v>32012000000</v>
      </c>
      <c r="E230" s="5"/>
      <c r="F230" s="5"/>
      <c r="G230" s="5"/>
      <c r="H230" s="6">
        <v>1878.6568500000001</v>
      </c>
      <c r="I230" s="6">
        <v>610.55722000000003</v>
      </c>
      <c r="J230" s="28">
        <v>700</v>
      </c>
      <c r="K230" s="6">
        <v>1600</v>
      </c>
      <c r="L230" s="7">
        <v>12.1</v>
      </c>
      <c r="M230" s="8" t="s">
        <v>66</v>
      </c>
      <c r="N230" s="8" t="s">
        <v>40</v>
      </c>
      <c r="O230" s="8"/>
      <c r="P230" s="8" t="s">
        <v>106</v>
      </c>
    </row>
    <row r="231" spans="1:16" x14ac:dyDescent="0.2">
      <c r="A231" s="5">
        <v>3</v>
      </c>
      <c r="B231" s="5">
        <v>3322</v>
      </c>
      <c r="C231" s="5">
        <v>5171</v>
      </c>
      <c r="D231" s="5">
        <v>32012000000</v>
      </c>
      <c r="E231" s="5"/>
      <c r="F231" s="5"/>
      <c r="G231" s="5">
        <v>34054</v>
      </c>
      <c r="H231" s="6">
        <v>200</v>
      </c>
      <c r="I231" s="6">
        <v>200</v>
      </c>
      <c r="J231" s="28"/>
      <c r="K231" s="6"/>
      <c r="L231" s="7"/>
      <c r="M231" s="8" t="s">
        <v>66</v>
      </c>
      <c r="N231" s="8" t="s">
        <v>40</v>
      </c>
      <c r="O231" s="8" t="s">
        <v>41</v>
      </c>
      <c r="P231" s="8" t="s">
        <v>106</v>
      </c>
    </row>
    <row r="232" spans="1:16" x14ac:dyDescent="0.2">
      <c r="A232" s="5">
        <v>3</v>
      </c>
      <c r="B232" s="5">
        <v>3322</v>
      </c>
      <c r="C232" s="5">
        <v>6121</v>
      </c>
      <c r="D232" s="5">
        <v>32012000000</v>
      </c>
      <c r="E232" s="5"/>
      <c r="F232" s="5"/>
      <c r="G232" s="5"/>
      <c r="H232" s="6"/>
      <c r="I232" s="6">
        <v>394.37608999999998</v>
      </c>
      <c r="J232" s="28">
        <v>200</v>
      </c>
      <c r="K232" s="6">
        <v>700</v>
      </c>
      <c r="L232" s="7">
        <v>393.23710999999997</v>
      </c>
      <c r="M232" s="8" t="s">
        <v>67</v>
      </c>
      <c r="N232" s="8" t="s">
        <v>40</v>
      </c>
      <c r="O232" s="8"/>
      <c r="P232" s="8" t="s">
        <v>106</v>
      </c>
    </row>
    <row r="233" spans="1:16" x14ac:dyDescent="0.2">
      <c r="A233" s="5"/>
      <c r="B233" s="5"/>
      <c r="C233" s="5"/>
      <c r="D233" s="5"/>
      <c r="E233" s="5"/>
      <c r="F233" s="5"/>
      <c r="G233" s="5"/>
      <c r="H233" s="6"/>
      <c r="I233" s="6"/>
      <c r="J233" s="28"/>
      <c r="K233" s="6"/>
      <c r="L233" s="7"/>
      <c r="M233" s="8"/>
      <c r="N233" s="8"/>
      <c r="O233" s="8"/>
      <c r="P233" s="8"/>
    </row>
    <row r="234" spans="1:16" x14ac:dyDescent="0.2">
      <c r="A234" s="12" t="s">
        <v>40</v>
      </c>
      <c r="B234" s="9"/>
      <c r="C234" s="9"/>
      <c r="D234" s="9"/>
      <c r="E234" s="9"/>
      <c r="F234" s="9"/>
      <c r="G234" s="9"/>
      <c r="H234" s="10">
        <f>SUM(H228:H233)</f>
        <v>2078.6568500000003</v>
      </c>
      <c r="I234" s="10">
        <f t="shared" ref="I234:L234" si="45">SUM(I228:I233)</f>
        <v>1204.9333099999999</v>
      </c>
      <c r="J234" s="10">
        <f t="shared" si="45"/>
        <v>1000</v>
      </c>
      <c r="K234" s="10">
        <f t="shared" si="45"/>
        <v>2400</v>
      </c>
      <c r="L234" s="10">
        <f t="shared" si="45"/>
        <v>405.33711</v>
      </c>
      <c r="M234" s="12"/>
      <c r="N234" s="12"/>
      <c r="O234" s="12"/>
      <c r="P234" s="12"/>
    </row>
    <row r="235" spans="1:16" s="5" customFormat="1" x14ac:dyDescent="0.25">
      <c r="J235" s="28"/>
    </row>
    <row r="236" spans="1:16" x14ac:dyDescent="0.2">
      <c r="A236" s="5">
        <v>3</v>
      </c>
      <c r="B236" s="5">
        <v>2212</v>
      </c>
      <c r="C236" s="5">
        <v>6121</v>
      </c>
      <c r="D236" s="5">
        <v>32013000000</v>
      </c>
      <c r="E236" s="5"/>
      <c r="F236" s="5"/>
      <c r="G236" s="5"/>
      <c r="H236" s="6">
        <v>1611.35905</v>
      </c>
      <c r="I236" s="6"/>
      <c r="J236" s="28"/>
      <c r="K236" s="6"/>
      <c r="L236" s="7"/>
      <c r="M236" s="8" t="s">
        <v>67</v>
      </c>
      <c r="N236" s="8" t="s">
        <v>107</v>
      </c>
      <c r="O236" s="8"/>
      <c r="P236" s="8" t="s">
        <v>39</v>
      </c>
    </row>
    <row r="237" spans="1:16" x14ac:dyDescent="0.2">
      <c r="A237" s="5"/>
      <c r="B237" s="5"/>
      <c r="C237" s="5"/>
      <c r="D237" s="5"/>
      <c r="E237" s="5"/>
      <c r="F237" s="5"/>
      <c r="G237" s="5"/>
      <c r="H237" s="6"/>
      <c r="I237" s="6"/>
      <c r="J237" s="28"/>
      <c r="K237" s="6"/>
      <c r="L237" s="7"/>
      <c r="M237" s="8"/>
      <c r="N237" s="8"/>
      <c r="O237" s="8"/>
      <c r="P237" s="8"/>
    </row>
    <row r="238" spans="1:16" x14ac:dyDescent="0.2">
      <c r="A238" s="12" t="s">
        <v>107</v>
      </c>
      <c r="B238" s="9"/>
      <c r="C238" s="9"/>
      <c r="D238" s="9"/>
      <c r="E238" s="9"/>
      <c r="F238" s="9"/>
      <c r="G238" s="9"/>
      <c r="H238" s="10">
        <f>SUM(H235:H237)</f>
        <v>1611.35905</v>
      </c>
      <c r="I238" s="10">
        <f t="shared" ref="I238:L238" si="46">SUM(I235:I237)</f>
        <v>0</v>
      </c>
      <c r="J238" s="10">
        <f t="shared" si="46"/>
        <v>0</v>
      </c>
      <c r="K238" s="10">
        <f t="shared" si="46"/>
        <v>0</v>
      </c>
      <c r="L238" s="10">
        <f t="shared" si="46"/>
        <v>0</v>
      </c>
      <c r="M238" s="12"/>
      <c r="N238" s="12"/>
      <c r="O238" s="12"/>
      <c r="P238" s="12"/>
    </row>
    <row r="239" spans="1:16" s="5" customFormat="1" x14ac:dyDescent="0.25">
      <c r="J239" s="28"/>
    </row>
    <row r="240" spans="1:16" x14ac:dyDescent="0.2">
      <c r="A240" s="5">
        <v>3</v>
      </c>
      <c r="B240" s="5">
        <v>3113</v>
      </c>
      <c r="C240" s="5">
        <v>6121</v>
      </c>
      <c r="D240" s="5">
        <v>32104000000</v>
      </c>
      <c r="E240" s="5"/>
      <c r="F240" s="5"/>
      <c r="G240" s="5"/>
      <c r="H240" s="6">
        <v>682.61275999999998</v>
      </c>
      <c r="I240" s="6"/>
      <c r="J240" s="28"/>
      <c r="K240" s="6"/>
      <c r="L240" s="7"/>
      <c r="M240" s="8" t="s">
        <v>67</v>
      </c>
      <c r="N240" s="8" t="s">
        <v>108</v>
      </c>
      <c r="O240" s="8"/>
      <c r="P240" s="8" t="s">
        <v>100</v>
      </c>
    </row>
    <row r="241" spans="1:16" x14ac:dyDescent="0.2">
      <c r="A241" s="5"/>
      <c r="B241" s="5"/>
      <c r="C241" s="5"/>
      <c r="D241" s="5"/>
      <c r="E241" s="5"/>
      <c r="F241" s="5"/>
      <c r="G241" s="5"/>
      <c r="H241" s="6"/>
      <c r="I241" s="6"/>
      <c r="J241" s="28"/>
      <c r="K241" s="6"/>
      <c r="L241" s="7"/>
      <c r="M241" s="8"/>
      <c r="N241" s="8"/>
      <c r="O241" s="8"/>
      <c r="P241" s="8"/>
    </row>
    <row r="242" spans="1:16" x14ac:dyDescent="0.2">
      <c r="A242" s="12" t="s">
        <v>108</v>
      </c>
      <c r="B242" s="9"/>
      <c r="C242" s="9"/>
      <c r="D242" s="9"/>
      <c r="E242" s="9"/>
      <c r="F242" s="9"/>
      <c r="G242" s="9"/>
      <c r="H242" s="10">
        <f>SUM(H239:H241)</f>
        <v>682.61275999999998</v>
      </c>
      <c r="I242" s="10">
        <f t="shared" ref="I242:L242" si="47">SUM(I239:I241)</f>
        <v>0</v>
      </c>
      <c r="J242" s="10">
        <f t="shared" si="47"/>
        <v>0</v>
      </c>
      <c r="K242" s="10">
        <f t="shared" si="47"/>
        <v>0</v>
      </c>
      <c r="L242" s="10">
        <f t="shared" si="47"/>
        <v>0</v>
      </c>
      <c r="M242" s="12"/>
      <c r="N242" s="12"/>
      <c r="O242" s="12"/>
      <c r="P242" s="12"/>
    </row>
    <row r="243" spans="1:16" s="5" customFormat="1" x14ac:dyDescent="0.25">
      <c r="J243" s="28"/>
    </row>
    <row r="244" spans="1:16" x14ac:dyDescent="0.2">
      <c r="A244" s="5">
        <v>3</v>
      </c>
      <c r="B244" s="5">
        <v>3111</v>
      </c>
      <c r="C244" s="5">
        <v>6121</v>
      </c>
      <c r="D244" s="5">
        <v>32105000000</v>
      </c>
      <c r="E244" s="5"/>
      <c r="F244" s="5"/>
      <c r="G244" s="5"/>
      <c r="H244" s="6">
        <v>15545.554249999999</v>
      </c>
      <c r="I244" s="6"/>
      <c r="J244" s="28"/>
      <c r="K244" s="6"/>
      <c r="L244" s="7"/>
      <c r="M244" s="8" t="s">
        <v>67</v>
      </c>
      <c r="N244" s="8" t="s">
        <v>44</v>
      </c>
      <c r="O244" s="8"/>
      <c r="P244" s="8" t="s">
        <v>109</v>
      </c>
    </row>
    <row r="245" spans="1:16" x14ac:dyDescent="0.2">
      <c r="A245" s="5"/>
      <c r="B245" s="5"/>
      <c r="C245" s="5"/>
      <c r="D245" s="5"/>
      <c r="E245" s="5"/>
      <c r="F245" s="5"/>
      <c r="G245" s="5"/>
      <c r="H245" s="6"/>
      <c r="I245" s="6"/>
      <c r="J245" s="28"/>
      <c r="K245" s="6"/>
      <c r="L245" s="7"/>
      <c r="M245" s="8"/>
      <c r="N245" s="8"/>
      <c r="O245" s="8"/>
      <c r="P245" s="8"/>
    </row>
    <row r="246" spans="1:16" x14ac:dyDescent="0.2">
      <c r="A246" s="12" t="s">
        <v>44</v>
      </c>
      <c r="B246" s="9"/>
      <c r="C246" s="9"/>
      <c r="D246" s="9"/>
      <c r="E246" s="9"/>
      <c r="F246" s="9"/>
      <c r="G246" s="9"/>
      <c r="H246" s="10">
        <f>SUM(H243:H245)</f>
        <v>15545.554249999999</v>
      </c>
      <c r="I246" s="10">
        <f t="shared" ref="I246:L246" si="48">SUM(I243:I245)</f>
        <v>0</v>
      </c>
      <c r="J246" s="10">
        <f t="shared" si="48"/>
        <v>0</v>
      </c>
      <c r="K246" s="10">
        <f t="shared" si="48"/>
        <v>0</v>
      </c>
      <c r="L246" s="10">
        <f t="shared" si="48"/>
        <v>0</v>
      </c>
      <c r="M246" s="12"/>
      <c r="N246" s="12"/>
      <c r="O246" s="12"/>
      <c r="P246" s="12"/>
    </row>
    <row r="247" spans="1:16" s="5" customFormat="1" x14ac:dyDescent="0.25">
      <c r="J247" s="28"/>
    </row>
    <row r="248" spans="1:16" x14ac:dyDescent="0.2">
      <c r="A248" s="5">
        <v>3</v>
      </c>
      <c r="B248" s="5">
        <v>3412</v>
      </c>
      <c r="C248" s="5">
        <v>5137</v>
      </c>
      <c r="D248" s="5">
        <v>32106000000</v>
      </c>
      <c r="E248" s="5"/>
      <c r="F248" s="5"/>
      <c r="G248" s="5"/>
      <c r="H248" s="6"/>
      <c r="I248" s="6"/>
      <c r="J248" s="28"/>
      <c r="K248" s="6">
        <v>150</v>
      </c>
      <c r="L248" s="7">
        <v>115.6478</v>
      </c>
      <c r="M248" s="8" t="s">
        <v>72</v>
      </c>
      <c r="N248" s="8" t="s">
        <v>45</v>
      </c>
      <c r="O248" s="8"/>
      <c r="P248" s="8" t="s">
        <v>110</v>
      </c>
    </row>
    <row r="249" spans="1:16" x14ac:dyDescent="0.2">
      <c r="A249" s="5">
        <v>3</v>
      </c>
      <c r="B249" s="5">
        <v>3412</v>
      </c>
      <c r="C249" s="5">
        <v>5169</v>
      </c>
      <c r="D249" s="5">
        <v>32106000000</v>
      </c>
      <c r="E249" s="5"/>
      <c r="F249" s="5"/>
      <c r="G249" s="5"/>
      <c r="H249" s="6"/>
      <c r="I249" s="6"/>
      <c r="J249" s="28">
        <v>700</v>
      </c>
      <c r="K249" s="6">
        <v>2000</v>
      </c>
      <c r="L249" s="7"/>
      <c r="M249" s="8" t="s">
        <v>80</v>
      </c>
      <c r="N249" s="8" t="s">
        <v>45</v>
      </c>
      <c r="O249" s="8"/>
      <c r="P249" s="8" t="s">
        <v>110</v>
      </c>
    </row>
    <row r="250" spans="1:16" x14ac:dyDescent="0.2">
      <c r="A250" s="5">
        <v>3</v>
      </c>
      <c r="B250" s="5">
        <v>3412</v>
      </c>
      <c r="C250" s="5">
        <v>6121</v>
      </c>
      <c r="D250" s="5">
        <v>32106000000</v>
      </c>
      <c r="E250" s="5"/>
      <c r="F250" s="5"/>
      <c r="G250" s="5"/>
      <c r="H250" s="6">
        <v>21505.889739999999</v>
      </c>
      <c r="I250" s="6">
        <v>42262.379079999999</v>
      </c>
      <c r="J250" s="28"/>
      <c r="K250" s="6">
        <v>4020</v>
      </c>
      <c r="L250" s="7">
        <v>1684.3815400000001</v>
      </c>
      <c r="M250" s="8" t="s">
        <v>67</v>
      </c>
      <c r="N250" s="8" t="s">
        <v>45</v>
      </c>
      <c r="O250" s="8"/>
      <c r="P250" s="8" t="s">
        <v>110</v>
      </c>
    </row>
    <row r="251" spans="1:16" x14ac:dyDescent="0.2">
      <c r="A251" s="5">
        <v>3</v>
      </c>
      <c r="B251" s="5">
        <v>3412</v>
      </c>
      <c r="C251" s="5">
        <v>6122</v>
      </c>
      <c r="D251" s="5">
        <v>32106000000</v>
      </c>
      <c r="E251" s="5"/>
      <c r="F251" s="5"/>
      <c r="G251" s="5"/>
      <c r="H251" s="6"/>
      <c r="I251" s="6"/>
      <c r="J251" s="28"/>
      <c r="K251" s="6">
        <v>1080</v>
      </c>
      <c r="L251" s="7">
        <v>800.82230000000004</v>
      </c>
      <c r="M251" s="8" t="s">
        <v>68</v>
      </c>
      <c r="N251" s="8" t="s">
        <v>45</v>
      </c>
      <c r="O251" s="8"/>
      <c r="P251" s="8" t="s">
        <v>110</v>
      </c>
    </row>
    <row r="252" spans="1:16" x14ac:dyDescent="0.2">
      <c r="A252" s="5"/>
      <c r="B252" s="5"/>
      <c r="C252" s="5"/>
      <c r="D252" s="5"/>
      <c r="E252" s="5"/>
      <c r="F252" s="5"/>
      <c r="G252" s="5"/>
      <c r="H252" s="6"/>
      <c r="I252" s="6"/>
      <c r="J252" s="28"/>
      <c r="K252" s="6"/>
      <c r="L252" s="7"/>
      <c r="M252" s="8"/>
      <c r="N252" s="8"/>
      <c r="O252" s="8"/>
      <c r="P252" s="8"/>
    </row>
    <row r="253" spans="1:16" x14ac:dyDescent="0.2">
      <c r="A253" s="12" t="s">
        <v>45</v>
      </c>
      <c r="B253" s="9"/>
      <c r="C253" s="9"/>
      <c r="D253" s="9"/>
      <c r="E253" s="9"/>
      <c r="F253" s="9"/>
      <c r="G253" s="9"/>
      <c r="H253" s="10">
        <f>SUM(H247:H252)</f>
        <v>21505.889739999999</v>
      </c>
      <c r="I253" s="10">
        <f t="shared" ref="I253:L253" si="49">SUM(I247:I252)</f>
        <v>42262.379079999999</v>
      </c>
      <c r="J253" s="10">
        <f t="shared" si="49"/>
        <v>700</v>
      </c>
      <c r="K253" s="10">
        <f t="shared" si="49"/>
        <v>7250</v>
      </c>
      <c r="L253" s="10">
        <f t="shared" si="49"/>
        <v>2600.8516399999999</v>
      </c>
      <c r="M253" s="12"/>
      <c r="N253" s="12"/>
      <c r="O253" s="12"/>
      <c r="P253" s="12"/>
    </row>
    <row r="254" spans="1:16" s="5" customFormat="1" x14ac:dyDescent="0.25">
      <c r="J254" s="28"/>
    </row>
    <row r="255" spans="1:16" x14ac:dyDescent="0.2">
      <c r="A255" s="5">
        <v>3</v>
      </c>
      <c r="B255" s="5">
        <v>3412</v>
      </c>
      <c r="C255" s="5">
        <v>5169</v>
      </c>
      <c r="D255" s="5">
        <v>32107000000</v>
      </c>
      <c r="E255" s="5"/>
      <c r="F255" s="5"/>
      <c r="G255" s="5"/>
      <c r="H255" s="6">
        <v>1093.3430599999999</v>
      </c>
      <c r="I255" s="6">
        <v>168.91890000000001</v>
      </c>
      <c r="J255" s="28">
        <v>600</v>
      </c>
      <c r="K255" s="6">
        <v>1500</v>
      </c>
      <c r="L255" s="7">
        <v>705.59648000000004</v>
      </c>
      <c r="M255" s="8" t="s">
        <v>80</v>
      </c>
      <c r="N255" s="8" t="s">
        <v>111</v>
      </c>
      <c r="O255" s="8"/>
      <c r="P255" s="8" t="s">
        <v>110</v>
      </c>
    </row>
    <row r="256" spans="1:16" x14ac:dyDescent="0.2">
      <c r="A256" s="5">
        <v>3</v>
      </c>
      <c r="B256" s="5">
        <v>3412</v>
      </c>
      <c r="C256" s="5">
        <v>6121</v>
      </c>
      <c r="D256" s="5">
        <v>32107000000</v>
      </c>
      <c r="E256" s="5"/>
      <c r="F256" s="5"/>
      <c r="G256" s="5"/>
      <c r="H256" s="6">
        <v>2520.1916500000002</v>
      </c>
      <c r="I256" s="6">
        <v>549.06230000000005</v>
      </c>
      <c r="J256" s="28">
        <v>100</v>
      </c>
      <c r="K256" s="6">
        <v>3000</v>
      </c>
      <c r="L256" s="7">
        <v>44.619</v>
      </c>
      <c r="M256" s="8" t="s">
        <v>67</v>
      </c>
      <c r="N256" s="8" t="s">
        <v>111</v>
      </c>
      <c r="O256" s="8"/>
      <c r="P256" s="8" t="s">
        <v>110</v>
      </c>
    </row>
    <row r="257" spans="1:16" x14ac:dyDescent="0.2">
      <c r="A257" s="5"/>
      <c r="B257" s="5"/>
      <c r="C257" s="5"/>
      <c r="D257" s="5"/>
      <c r="E257" s="5"/>
      <c r="F257" s="5"/>
      <c r="G257" s="5"/>
      <c r="H257" s="6"/>
      <c r="I257" s="6"/>
      <c r="J257" s="28"/>
      <c r="K257" s="6"/>
      <c r="L257" s="7"/>
      <c r="M257" s="8"/>
      <c r="N257" s="8"/>
      <c r="O257" s="8"/>
      <c r="P257" s="8"/>
    </row>
    <row r="258" spans="1:16" x14ac:dyDescent="0.2">
      <c r="A258" s="12" t="s">
        <v>111</v>
      </c>
      <c r="B258" s="9"/>
      <c r="C258" s="9"/>
      <c r="D258" s="9"/>
      <c r="E258" s="9"/>
      <c r="F258" s="9"/>
      <c r="G258" s="9"/>
      <c r="H258" s="10">
        <f>SUM(H254:H257)</f>
        <v>3613.5347099999999</v>
      </c>
      <c r="I258" s="10">
        <f t="shared" ref="I258:L258" si="50">SUM(I254:I257)</f>
        <v>717.98120000000006</v>
      </c>
      <c r="J258" s="10">
        <f t="shared" si="50"/>
        <v>700</v>
      </c>
      <c r="K258" s="10">
        <f t="shared" si="50"/>
        <v>4500</v>
      </c>
      <c r="L258" s="10">
        <f t="shared" si="50"/>
        <v>750.21548000000007</v>
      </c>
      <c r="M258" s="12"/>
      <c r="N258" s="12"/>
      <c r="O258" s="12"/>
      <c r="P258" s="12"/>
    </row>
    <row r="259" spans="1:16" s="5" customFormat="1" x14ac:dyDescent="0.25">
      <c r="J259" s="28"/>
    </row>
    <row r="260" spans="1:16" x14ac:dyDescent="0.2">
      <c r="A260" s="5">
        <v>3</v>
      </c>
      <c r="B260" s="5">
        <v>3412</v>
      </c>
      <c r="C260" s="5">
        <v>6121</v>
      </c>
      <c r="D260" s="5">
        <v>32108000000</v>
      </c>
      <c r="E260" s="5"/>
      <c r="F260" s="5"/>
      <c r="G260" s="5"/>
      <c r="H260" s="6">
        <v>8717.8216900000007</v>
      </c>
      <c r="I260" s="6"/>
      <c r="J260" s="28"/>
      <c r="K260" s="6"/>
      <c r="L260" s="7"/>
      <c r="M260" s="8" t="s">
        <v>67</v>
      </c>
      <c r="N260" s="8" t="s">
        <v>112</v>
      </c>
      <c r="O260" s="8"/>
      <c r="P260" s="8" t="s">
        <v>110</v>
      </c>
    </row>
    <row r="261" spans="1:16" x14ac:dyDescent="0.2">
      <c r="A261" s="5"/>
      <c r="B261" s="5"/>
      <c r="C261" s="5"/>
      <c r="D261" s="5"/>
      <c r="E261" s="5"/>
      <c r="F261" s="5"/>
      <c r="G261" s="5"/>
      <c r="H261" s="6"/>
      <c r="I261" s="6"/>
      <c r="J261" s="28"/>
      <c r="K261" s="6"/>
      <c r="L261" s="7"/>
      <c r="M261" s="8"/>
      <c r="N261" s="8"/>
      <c r="O261" s="8"/>
      <c r="P261" s="8"/>
    </row>
    <row r="262" spans="1:16" x14ac:dyDescent="0.2">
      <c r="A262" s="12" t="s">
        <v>112</v>
      </c>
      <c r="B262" s="9"/>
      <c r="C262" s="9"/>
      <c r="D262" s="9"/>
      <c r="E262" s="9"/>
      <c r="F262" s="9"/>
      <c r="G262" s="9"/>
      <c r="H262" s="10">
        <f>SUM(H259:H261)</f>
        <v>8717.8216900000007</v>
      </c>
      <c r="I262" s="10">
        <f t="shared" ref="I262:L262" si="51">SUM(I259:I261)</f>
        <v>0</v>
      </c>
      <c r="J262" s="10">
        <f t="shared" si="51"/>
        <v>0</v>
      </c>
      <c r="K262" s="10">
        <f t="shared" si="51"/>
        <v>0</v>
      </c>
      <c r="L262" s="10">
        <f t="shared" si="51"/>
        <v>0</v>
      </c>
      <c r="M262" s="12"/>
      <c r="N262" s="12"/>
      <c r="O262" s="12"/>
      <c r="P262" s="12"/>
    </row>
    <row r="263" spans="1:16" s="5" customFormat="1" x14ac:dyDescent="0.25">
      <c r="J263" s="28"/>
    </row>
    <row r="264" spans="1:16" x14ac:dyDescent="0.2">
      <c r="A264" s="5">
        <v>3</v>
      </c>
      <c r="B264" s="5">
        <v>3113</v>
      </c>
      <c r="C264" s="5">
        <v>6121</v>
      </c>
      <c r="D264" s="5">
        <v>32111000000</v>
      </c>
      <c r="E264" s="5"/>
      <c r="F264" s="5"/>
      <c r="G264" s="5"/>
      <c r="H264" s="6">
        <v>9613.4086900000002</v>
      </c>
      <c r="I264" s="6">
        <v>549.63633000000004</v>
      </c>
      <c r="J264" s="28"/>
      <c r="K264" s="6"/>
      <c r="L264" s="7"/>
      <c r="M264" s="8" t="s">
        <v>67</v>
      </c>
      <c r="N264" s="8" t="s">
        <v>46</v>
      </c>
      <c r="O264" s="8"/>
      <c r="P264" s="8" t="s">
        <v>100</v>
      </c>
    </row>
    <row r="265" spans="1:16" x14ac:dyDescent="0.2">
      <c r="A265" s="5">
        <v>3</v>
      </c>
      <c r="B265" s="5">
        <v>3113</v>
      </c>
      <c r="C265" s="5">
        <v>6121</v>
      </c>
      <c r="D265" s="5">
        <v>32111000000</v>
      </c>
      <c r="E265" s="5">
        <v>107</v>
      </c>
      <c r="F265" s="5">
        <v>1</v>
      </c>
      <c r="G265" s="5">
        <v>17968</v>
      </c>
      <c r="H265" s="6"/>
      <c r="I265" s="6">
        <v>275.02</v>
      </c>
      <c r="J265" s="28"/>
      <c r="K265" s="6"/>
      <c r="L265" s="7"/>
      <c r="M265" s="8" t="s">
        <v>67</v>
      </c>
      <c r="N265" s="8" t="s">
        <v>46</v>
      </c>
      <c r="O265" s="8" t="s">
        <v>20</v>
      </c>
      <c r="P265" s="8" t="s">
        <v>100</v>
      </c>
    </row>
    <row r="266" spans="1:16" x14ac:dyDescent="0.2">
      <c r="A266" s="5">
        <v>3</v>
      </c>
      <c r="B266" s="5">
        <v>3113</v>
      </c>
      <c r="C266" s="5">
        <v>6121</v>
      </c>
      <c r="D266" s="5">
        <v>32111000000</v>
      </c>
      <c r="E266" s="5">
        <v>107</v>
      </c>
      <c r="F266" s="5">
        <v>5</v>
      </c>
      <c r="G266" s="5">
        <v>17969</v>
      </c>
      <c r="H266" s="6"/>
      <c r="I266" s="6">
        <v>4675.8500000000004</v>
      </c>
      <c r="J266" s="28"/>
      <c r="K266" s="6"/>
      <c r="L266" s="7"/>
      <c r="M266" s="8" t="s">
        <v>67</v>
      </c>
      <c r="N266" s="8" t="s">
        <v>46</v>
      </c>
      <c r="O266" s="8" t="s">
        <v>21</v>
      </c>
      <c r="P266" s="8" t="s">
        <v>100</v>
      </c>
    </row>
    <row r="267" spans="1:16" x14ac:dyDescent="0.2">
      <c r="A267" s="5">
        <v>3</v>
      </c>
      <c r="B267" s="5">
        <v>3113</v>
      </c>
      <c r="C267" s="5">
        <v>6122</v>
      </c>
      <c r="D267" s="5">
        <v>32111000000</v>
      </c>
      <c r="E267" s="5"/>
      <c r="F267" s="5"/>
      <c r="G267" s="5"/>
      <c r="H267" s="6">
        <v>1589.7391399999999</v>
      </c>
      <c r="I267" s="6"/>
      <c r="J267" s="28"/>
      <c r="K267" s="6"/>
      <c r="L267" s="7"/>
      <c r="M267" s="8" t="s">
        <v>68</v>
      </c>
      <c r="N267" s="8" t="s">
        <v>46</v>
      </c>
      <c r="O267" s="8"/>
      <c r="P267" s="8" t="s">
        <v>100</v>
      </c>
    </row>
    <row r="268" spans="1:16" x14ac:dyDescent="0.2">
      <c r="A268" s="5"/>
      <c r="B268" s="5"/>
      <c r="C268" s="5"/>
      <c r="D268" s="5"/>
      <c r="E268" s="5"/>
      <c r="F268" s="5"/>
      <c r="G268" s="5"/>
      <c r="H268" s="6"/>
      <c r="I268" s="6"/>
      <c r="J268" s="28"/>
      <c r="K268" s="6"/>
      <c r="L268" s="7"/>
      <c r="M268" s="8"/>
      <c r="N268" s="8"/>
      <c r="O268" s="8"/>
      <c r="P268" s="8"/>
    </row>
    <row r="269" spans="1:16" x14ac:dyDescent="0.2">
      <c r="A269" s="12" t="s">
        <v>46</v>
      </c>
      <c r="B269" s="9"/>
      <c r="C269" s="9"/>
      <c r="D269" s="9"/>
      <c r="E269" s="9"/>
      <c r="F269" s="9"/>
      <c r="G269" s="9"/>
      <c r="H269" s="10">
        <f>SUM(H263:H268)</f>
        <v>11203.14783</v>
      </c>
      <c r="I269" s="10">
        <f t="shared" ref="I269:L269" si="52">SUM(I263:I268)</f>
        <v>5500.5063300000002</v>
      </c>
      <c r="J269" s="10">
        <f t="shared" si="52"/>
        <v>0</v>
      </c>
      <c r="K269" s="10">
        <f t="shared" si="52"/>
        <v>0</v>
      </c>
      <c r="L269" s="10">
        <f t="shared" si="52"/>
        <v>0</v>
      </c>
      <c r="M269" s="12"/>
      <c r="N269" s="12"/>
      <c r="O269" s="12"/>
      <c r="P269" s="12"/>
    </row>
    <row r="270" spans="1:16" s="5" customFormat="1" x14ac:dyDescent="0.25">
      <c r="J270" s="28"/>
    </row>
    <row r="271" spans="1:16" x14ac:dyDescent="0.2">
      <c r="A271" s="5">
        <v>3</v>
      </c>
      <c r="B271" s="5">
        <v>3412</v>
      </c>
      <c r="C271" s="5">
        <v>6121</v>
      </c>
      <c r="D271" s="5">
        <v>32112000000</v>
      </c>
      <c r="E271" s="5"/>
      <c r="F271" s="5"/>
      <c r="G271" s="5"/>
      <c r="H271" s="6">
        <v>1202.74</v>
      </c>
      <c r="I271" s="6"/>
      <c r="J271" s="28"/>
      <c r="K271" s="6"/>
      <c r="L271" s="7"/>
      <c r="M271" s="8" t="s">
        <v>67</v>
      </c>
      <c r="N271" s="8" t="s">
        <v>47</v>
      </c>
      <c r="O271" s="8"/>
      <c r="P271" s="8" t="s">
        <v>110</v>
      </c>
    </row>
    <row r="272" spans="1:16" x14ac:dyDescent="0.2">
      <c r="A272" s="5"/>
      <c r="B272" s="5"/>
      <c r="C272" s="5"/>
      <c r="D272" s="5"/>
      <c r="E272" s="5"/>
      <c r="F272" s="5"/>
      <c r="G272" s="5"/>
      <c r="H272" s="6"/>
      <c r="I272" s="6"/>
      <c r="J272" s="28"/>
      <c r="K272" s="6"/>
      <c r="L272" s="7"/>
      <c r="M272" s="8"/>
      <c r="N272" s="8"/>
      <c r="O272" s="8"/>
      <c r="P272" s="8"/>
    </row>
    <row r="273" spans="1:16" x14ac:dyDescent="0.2">
      <c r="A273" s="12" t="s">
        <v>47</v>
      </c>
      <c r="B273" s="9"/>
      <c r="C273" s="9"/>
      <c r="D273" s="9"/>
      <c r="E273" s="9"/>
      <c r="F273" s="9"/>
      <c r="G273" s="9"/>
      <c r="H273" s="10">
        <f>SUM(H270:H272)</f>
        <v>1202.74</v>
      </c>
      <c r="I273" s="10">
        <f t="shared" ref="I273:L273" si="53">SUM(I270:I272)</f>
        <v>0</v>
      </c>
      <c r="J273" s="10">
        <f t="shared" si="53"/>
        <v>0</v>
      </c>
      <c r="K273" s="10">
        <f t="shared" si="53"/>
        <v>0</v>
      </c>
      <c r="L273" s="10">
        <f t="shared" si="53"/>
        <v>0</v>
      </c>
      <c r="M273" s="12"/>
      <c r="N273" s="12"/>
      <c r="O273" s="12"/>
      <c r="P273" s="12"/>
    </row>
    <row r="274" spans="1:16" s="5" customFormat="1" x14ac:dyDescent="0.25">
      <c r="J274" s="28"/>
    </row>
    <row r="275" spans="1:16" x14ac:dyDescent="0.2">
      <c r="A275" s="5">
        <v>3</v>
      </c>
      <c r="B275" s="5">
        <v>2212</v>
      </c>
      <c r="C275" s="5">
        <v>6121</v>
      </c>
      <c r="D275" s="5">
        <v>32113000000</v>
      </c>
      <c r="E275" s="5"/>
      <c r="F275" s="5"/>
      <c r="G275" s="5"/>
      <c r="H275" s="6">
        <v>1780.4787799999999</v>
      </c>
      <c r="I275" s="6"/>
      <c r="J275" s="28"/>
      <c r="K275" s="6"/>
      <c r="L275" s="7"/>
      <c r="M275" s="8" t="s">
        <v>67</v>
      </c>
      <c r="N275" s="8" t="s">
        <v>113</v>
      </c>
      <c r="O275" s="8"/>
      <c r="P275" s="8" t="s">
        <v>39</v>
      </c>
    </row>
    <row r="276" spans="1:16" x14ac:dyDescent="0.2">
      <c r="A276" s="5"/>
      <c r="B276" s="5"/>
      <c r="C276" s="5"/>
      <c r="D276" s="5"/>
      <c r="E276" s="5"/>
      <c r="F276" s="5"/>
      <c r="G276" s="5"/>
      <c r="H276" s="6"/>
      <c r="I276" s="6"/>
      <c r="J276" s="28"/>
      <c r="K276" s="6"/>
      <c r="L276" s="7"/>
      <c r="M276" s="8"/>
      <c r="N276" s="8"/>
      <c r="O276" s="8"/>
      <c r="P276" s="8"/>
    </row>
    <row r="277" spans="1:16" x14ac:dyDescent="0.2">
      <c r="A277" s="12" t="s">
        <v>113</v>
      </c>
      <c r="B277" s="9"/>
      <c r="C277" s="9"/>
      <c r="D277" s="9"/>
      <c r="E277" s="9"/>
      <c r="F277" s="9"/>
      <c r="G277" s="9"/>
      <c r="H277" s="10">
        <f>SUM(H274:H276)</f>
        <v>1780.4787799999999</v>
      </c>
      <c r="I277" s="10">
        <f t="shared" ref="I277:L277" si="54">SUM(I274:I276)</f>
        <v>0</v>
      </c>
      <c r="J277" s="10">
        <f t="shared" si="54"/>
        <v>0</v>
      </c>
      <c r="K277" s="10">
        <f t="shared" si="54"/>
        <v>0</v>
      </c>
      <c r="L277" s="10">
        <f t="shared" si="54"/>
        <v>0</v>
      </c>
      <c r="M277" s="12"/>
      <c r="N277" s="12"/>
      <c r="O277" s="12"/>
      <c r="P277" s="12"/>
    </row>
    <row r="278" spans="1:16" s="5" customFormat="1" x14ac:dyDescent="0.25">
      <c r="J278" s="28"/>
    </row>
    <row r="279" spans="1:16" x14ac:dyDescent="0.2">
      <c r="A279" s="5">
        <v>3</v>
      </c>
      <c r="B279" s="5">
        <v>2212</v>
      </c>
      <c r="C279" s="5">
        <v>5169</v>
      </c>
      <c r="D279" s="5">
        <v>32114000000</v>
      </c>
      <c r="E279" s="5"/>
      <c r="F279" s="5"/>
      <c r="G279" s="5"/>
      <c r="H279" s="6">
        <v>43.167400000000001</v>
      </c>
      <c r="I279" s="6"/>
      <c r="J279" s="28"/>
      <c r="K279" s="6"/>
      <c r="L279" s="7"/>
      <c r="M279" s="8" t="s">
        <v>80</v>
      </c>
      <c r="N279" s="8" t="s">
        <v>114</v>
      </c>
      <c r="O279" s="8"/>
      <c r="P279" s="8" t="s">
        <v>39</v>
      </c>
    </row>
    <row r="280" spans="1:16" x14ac:dyDescent="0.2">
      <c r="A280" s="5">
        <v>3</v>
      </c>
      <c r="B280" s="5">
        <v>2212</v>
      </c>
      <c r="C280" s="5">
        <v>6121</v>
      </c>
      <c r="D280" s="5">
        <v>32114000000</v>
      </c>
      <c r="E280" s="5"/>
      <c r="F280" s="5"/>
      <c r="G280" s="5"/>
      <c r="H280" s="6">
        <v>852.33600000000001</v>
      </c>
      <c r="I280" s="6"/>
      <c r="J280" s="28"/>
      <c r="K280" s="6"/>
      <c r="L280" s="7"/>
      <c r="M280" s="8" t="s">
        <v>67</v>
      </c>
      <c r="N280" s="8" t="s">
        <v>114</v>
      </c>
      <c r="O280" s="8"/>
      <c r="P280" s="8" t="s">
        <v>39</v>
      </c>
    </row>
    <row r="281" spans="1:16" x14ac:dyDescent="0.2">
      <c r="A281" s="5"/>
      <c r="B281" s="5"/>
      <c r="C281" s="5"/>
      <c r="D281" s="5"/>
      <c r="E281" s="5"/>
      <c r="F281" s="5"/>
      <c r="G281" s="5"/>
      <c r="H281" s="6"/>
      <c r="I281" s="6"/>
      <c r="J281" s="28"/>
      <c r="K281" s="6"/>
      <c r="L281" s="7"/>
      <c r="M281" s="8"/>
      <c r="N281" s="8"/>
      <c r="O281" s="8"/>
      <c r="P281" s="8"/>
    </row>
    <row r="282" spans="1:16" x14ac:dyDescent="0.2">
      <c r="A282" s="12" t="s">
        <v>114</v>
      </c>
      <c r="B282" s="9"/>
      <c r="C282" s="9"/>
      <c r="D282" s="9"/>
      <c r="E282" s="9"/>
      <c r="F282" s="9"/>
      <c r="G282" s="9"/>
      <c r="H282" s="10">
        <f>SUM(H278:H281)</f>
        <v>895.50340000000006</v>
      </c>
      <c r="I282" s="10">
        <f t="shared" ref="I282:L282" si="55">SUM(I278:I281)</f>
        <v>0</v>
      </c>
      <c r="J282" s="10">
        <f t="shared" si="55"/>
        <v>0</v>
      </c>
      <c r="K282" s="10">
        <f t="shared" si="55"/>
        <v>0</v>
      </c>
      <c r="L282" s="10">
        <f t="shared" si="55"/>
        <v>0</v>
      </c>
      <c r="M282" s="12"/>
      <c r="N282" s="12"/>
      <c r="O282" s="12"/>
      <c r="P282" s="12"/>
    </row>
    <row r="283" spans="1:16" s="5" customFormat="1" x14ac:dyDescent="0.25">
      <c r="J283" s="28"/>
    </row>
    <row r="284" spans="1:16" x14ac:dyDescent="0.2">
      <c r="A284" s="5">
        <v>3</v>
      </c>
      <c r="B284" s="5">
        <v>3113</v>
      </c>
      <c r="C284" s="5">
        <v>6121</v>
      </c>
      <c r="D284" s="5">
        <v>32117000000</v>
      </c>
      <c r="E284" s="5"/>
      <c r="F284" s="5"/>
      <c r="G284" s="5"/>
      <c r="H284" s="6">
        <v>1425.6469300000001</v>
      </c>
      <c r="I284" s="6"/>
      <c r="J284" s="28"/>
      <c r="K284" s="6"/>
      <c r="L284" s="7"/>
      <c r="M284" s="8" t="s">
        <v>67</v>
      </c>
      <c r="N284" s="8" t="s">
        <v>115</v>
      </c>
      <c r="O284" s="8"/>
      <c r="P284" s="8" t="s">
        <v>100</v>
      </c>
    </row>
    <row r="285" spans="1:16" x14ac:dyDescent="0.2">
      <c r="A285" s="5"/>
      <c r="B285" s="5"/>
      <c r="C285" s="5"/>
      <c r="D285" s="5"/>
      <c r="E285" s="5"/>
      <c r="F285" s="5"/>
      <c r="G285" s="5"/>
      <c r="H285" s="6"/>
      <c r="I285" s="6"/>
      <c r="J285" s="28"/>
      <c r="K285" s="6"/>
      <c r="L285" s="7"/>
      <c r="M285" s="8"/>
      <c r="N285" s="8"/>
      <c r="O285" s="8"/>
      <c r="P285" s="8"/>
    </row>
    <row r="286" spans="1:16" x14ac:dyDescent="0.2">
      <c r="A286" s="12" t="s">
        <v>115</v>
      </c>
      <c r="B286" s="9"/>
      <c r="C286" s="9"/>
      <c r="D286" s="9"/>
      <c r="E286" s="9"/>
      <c r="F286" s="9"/>
      <c r="G286" s="9"/>
      <c r="H286" s="10">
        <f>SUM(H283:H285)</f>
        <v>1425.6469300000001</v>
      </c>
      <c r="I286" s="10">
        <f t="shared" ref="I286:L286" si="56">SUM(I283:I285)</f>
        <v>0</v>
      </c>
      <c r="J286" s="10">
        <f t="shared" si="56"/>
        <v>0</v>
      </c>
      <c r="K286" s="10">
        <f t="shared" si="56"/>
        <v>0</v>
      </c>
      <c r="L286" s="10">
        <f t="shared" si="56"/>
        <v>0</v>
      </c>
      <c r="M286" s="12"/>
      <c r="N286" s="12"/>
      <c r="O286" s="12"/>
      <c r="P286" s="12"/>
    </row>
    <row r="287" spans="1:16" s="5" customFormat="1" x14ac:dyDescent="0.25">
      <c r="J287" s="28"/>
    </row>
    <row r="288" spans="1:16" x14ac:dyDescent="0.2">
      <c r="A288" s="5">
        <v>3</v>
      </c>
      <c r="B288" s="5">
        <v>3421</v>
      </c>
      <c r="C288" s="5">
        <v>6121</v>
      </c>
      <c r="D288" s="5">
        <v>32118000000</v>
      </c>
      <c r="E288" s="5"/>
      <c r="F288" s="5"/>
      <c r="G288" s="5"/>
      <c r="H288" s="6">
        <v>227.64940000000001</v>
      </c>
      <c r="I288" s="6"/>
      <c r="J288" s="28"/>
      <c r="K288" s="6"/>
      <c r="L288" s="7"/>
      <c r="M288" s="8" t="s">
        <v>67</v>
      </c>
      <c r="N288" s="8" t="s">
        <v>116</v>
      </c>
      <c r="O288" s="8"/>
      <c r="P288" s="8" t="s">
        <v>34</v>
      </c>
    </row>
    <row r="289" spans="1:16" x14ac:dyDescent="0.2">
      <c r="A289" s="5"/>
      <c r="B289" s="5"/>
      <c r="C289" s="5"/>
      <c r="D289" s="5"/>
      <c r="E289" s="5"/>
      <c r="F289" s="5"/>
      <c r="G289" s="5"/>
      <c r="H289" s="6"/>
      <c r="I289" s="6"/>
      <c r="J289" s="28"/>
      <c r="K289" s="6"/>
      <c r="L289" s="7"/>
      <c r="M289" s="8"/>
      <c r="N289" s="8"/>
      <c r="O289" s="8"/>
      <c r="P289" s="8"/>
    </row>
    <row r="290" spans="1:16" x14ac:dyDescent="0.2">
      <c r="A290" s="12" t="s">
        <v>116</v>
      </c>
      <c r="B290" s="9"/>
      <c r="C290" s="9"/>
      <c r="D290" s="9"/>
      <c r="E290" s="9"/>
      <c r="F290" s="9"/>
      <c r="G290" s="9"/>
      <c r="H290" s="10">
        <f>SUM(H287:H289)</f>
        <v>227.64940000000001</v>
      </c>
      <c r="I290" s="10">
        <f t="shared" ref="I290:L290" si="57">SUM(I287:I289)</f>
        <v>0</v>
      </c>
      <c r="J290" s="10">
        <f t="shared" si="57"/>
        <v>0</v>
      </c>
      <c r="K290" s="10">
        <f t="shared" si="57"/>
        <v>0</v>
      </c>
      <c r="L290" s="10">
        <f t="shared" si="57"/>
        <v>0</v>
      </c>
      <c r="M290" s="12"/>
      <c r="N290" s="12"/>
      <c r="O290" s="12"/>
      <c r="P290" s="12"/>
    </row>
    <row r="291" spans="1:16" s="5" customFormat="1" x14ac:dyDescent="0.25">
      <c r="J291" s="28"/>
    </row>
    <row r="292" spans="1:16" x14ac:dyDescent="0.2">
      <c r="A292" s="5">
        <v>3</v>
      </c>
      <c r="B292" s="5">
        <v>2212</v>
      </c>
      <c r="C292" s="5">
        <v>6121</v>
      </c>
      <c r="D292" s="5">
        <v>32119000000</v>
      </c>
      <c r="E292" s="5"/>
      <c r="F292" s="5"/>
      <c r="G292" s="5"/>
      <c r="H292" s="6">
        <v>1451.056</v>
      </c>
      <c r="I292" s="6"/>
      <c r="J292" s="28"/>
      <c r="K292" s="6"/>
      <c r="L292" s="7"/>
      <c r="M292" s="8" t="s">
        <v>67</v>
      </c>
      <c r="N292" s="8" t="s">
        <v>117</v>
      </c>
      <c r="O292" s="8"/>
      <c r="P292" s="8" t="s">
        <v>39</v>
      </c>
    </row>
    <row r="293" spans="1:16" x14ac:dyDescent="0.2">
      <c r="A293" s="5"/>
      <c r="B293" s="5"/>
      <c r="C293" s="5"/>
      <c r="D293" s="5"/>
      <c r="E293" s="5"/>
      <c r="F293" s="5"/>
      <c r="G293" s="5"/>
      <c r="H293" s="6"/>
      <c r="I293" s="6"/>
      <c r="J293" s="28"/>
      <c r="K293" s="6"/>
      <c r="L293" s="7"/>
      <c r="M293" s="8"/>
      <c r="N293" s="8"/>
      <c r="O293" s="8"/>
      <c r="P293" s="8"/>
    </row>
    <row r="294" spans="1:16" x14ac:dyDescent="0.2">
      <c r="A294" s="12" t="s">
        <v>117</v>
      </c>
      <c r="B294" s="9"/>
      <c r="C294" s="9"/>
      <c r="D294" s="9"/>
      <c r="E294" s="9"/>
      <c r="F294" s="9"/>
      <c r="G294" s="9"/>
      <c r="H294" s="10">
        <f>SUM(H291:H293)</f>
        <v>1451.056</v>
      </c>
      <c r="I294" s="10">
        <f t="shared" ref="I294:L294" si="58">SUM(I291:I293)</f>
        <v>0</v>
      </c>
      <c r="J294" s="10">
        <f t="shared" si="58"/>
        <v>0</v>
      </c>
      <c r="K294" s="10">
        <f t="shared" si="58"/>
        <v>0</v>
      </c>
      <c r="L294" s="10">
        <f t="shared" si="58"/>
        <v>0</v>
      </c>
      <c r="M294" s="12"/>
      <c r="N294" s="12"/>
      <c r="O294" s="12"/>
      <c r="P294" s="12"/>
    </row>
    <row r="295" spans="1:16" s="5" customFormat="1" x14ac:dyDescent="0.25">
      <c r="J295" s="28"/>
    </row>
    <row r="296" spans="1:16" x14ac:dyDescent="0.2">
      <c r="A296" s="5">
        <v>3</v>
      </c>
      <c r="B296" s="5">
        <v>2212</v>
      </c>
      <c r="C296" s="5">
        <v>6121</v>
      </c>
      <c r="D296" s="5">
        <v>32201000000</v>
      </c>
      <c r="E296" s="5"/>
      <c r="F296" s="5"/>
      <c r="G296" s="5"/>
      <c r="H296" s="6">
        <v>12933.91455</v>
      </c>
      <c r="I296" s="6"/>
      <c r="J296" s="28"/>
      <c r="K296" s="6"/>
      <c r="L296" s="7"/>
      <c r="M296" s="8" t="s">
        <v>67</v>
      </c>
      <c r="N296" s="8" t="s">
        <v>118</v>
      </c>
      <c r="O296" s="8"/>
      <c r="P296" s="8" t="s">
        <v>39</v>
      </c>
    </row>
    <row r="297" spans="1:16" x14ac:dyDescent="0.2">
      <c r="A297" s="5"/>
      <c r="B297" s="5"/>
      <c r="C297" s="5"/>
      <c r="D297" s="5"/>
      <c r="E297" s="5"/>
      <c r="F297" s="5"/>
      <c r="G297" s="5"/>
      <c r="H297" s="6"/>
      <c r="I297" s="6"/>
      <c r="J297" s="28"/>
      <c r="K297" s="6"/>
      <c r="L297" s="7"/>
      <c r="M297" s="8"/>
      <c r="N297" s="8"/>
      <c r="O297" s="8"/>
      <c r="P297" s="8"/>
    </row>
    <row r="298" spans="1:16" x14ac:dyDescent="0.2">
      <c r="A298" s="12" t="s">
        <v>118</v>
      </c>
      <c r="B298" s="9"/>
      <c r="C298" s="9"/>
      <c r="D298" s="9"/>
      <c r="E298" s="9"/>
      <c r="F298" s="9"/>
      <c r="G298" s="9"/>
      <c r="H298" s="10">
        <f>SUM(H295:H297)</f>
        <v>12933.91455</v>
      </c>
      <c r="I298" s="10">
        <f t="shared" ref="I298:L298" si="59">SUM(I295:I297)</f>
        <v>0</v>
      </c>
      <c r="J298" s="10">
        <f t="shared" si="59"/>
        <v>0</v>
      </c>
      <c r="K298" s="10">
        <f t="shared" si="59"/>
        <v>0</v>
      </c>
      <c r="L298" s="10">
        <f t="shared" si="59"/>
        <v>0</v>
      </c>
      <c r="M298" s="12"/>
      <c r="N298" s="12"/>
      <c r="O298" s="12"/>
      <c r="P298" s="12"/>
    </row>
    <row r="299" spans="1:16" s="5" customFormat="1" x14ac:dyDescent="0.25">
      <c r="J299" s="28"/>
    </row>
    <row r="300" spans="1:16" x14ac:dyDescent="0.2">
      <c r="A300" s="5">
        <v>3</v>
      </c>
      <c r="B300" s="5">
        <v>3113</v>
      </c>
      <c r="C300" s="5">
        <v>5137</v>
      </c>
      <c r="D300" s="5">
        <v>32202000000</v>
      </c>
      <c r="E300" s="5"/>
      <c r="F300" s="5"/>
      <c r="G300" s="5"/>
      <c r="H300" s="6">
        <v>560.29224999999997</v>
      </c>
      <c r="I300" s="6">
        <v>112.45860999999999</v>
      </c>
      <c r="J300" s="28"/>
      <c r="K300" s="6"/>
      <c r="L300" s="7"/>
      <c r="M300" s="8" t="s">
        <v>72</v>
      </c>
      <c r="N300" s="8" t="s">
        <v>49</v>
      </c>
      <c r="O300" s="8"/>
      <c r="P300" s="8" t="s">
        <v>100</v>
      </c>
    </row>
    <row r="301" spans="1:16" x14ac:dyDescent="0.2">
      <c r="A301" s="5">
        <v>3</v>
      </c>
      <c r="B301" s="5">
        <v>3113</v>
      </c>
      <c r="C301" s="5">
        <v>5139</v>
      </c>
      <c r="D301" s="5">
        <v>32202000000</v>
      </c>
      <c r="E301" s="5"/>
      <c r="F301" s="5"/>
      <c r="G301" s="5"/>
      <c r="H301" s="6"/>
      <c r="I301" s="6">
        <v>46.899850000000001</v>
      </c>
      <c r="J301" s="28"/>
      <c r="K301" s="6"/>
      <c r="L301" s="7"/>
      <c r="M301" s="8" t="s">
        <v>77</v>
      </c>
      <c r="N301" s="8" t="s">
        <v>49</v>
      </c>
      <c r="O301" s="8"/>
      <c r="P301" s="8" t="s">
        <v>100</v>
      </c>
    </row>
    <row r="302" spans="1:16" x14ac:dyDescent="0.2">
      <c r="A302" s="5">
        <v>3</v>
      </c>
      <c r="B302" s="5">
        <v>3113</v>
      </c>
      <c r="C302" s="5">
        <v>6121</v>
      </c>
      <c r="D302" s="5">
        <v>32202000000</v>
      </c>
      <c r="E302" s="5"/>
      <c r="F302" s="5"/>
      <c r="G302" s="5"/>
      <c r="H302" s="6">
        <v>18817.91518</v>
      </c>
      <c r="I302" s="6">
        <v>4369.39966</v>
      </c>
      <c r="J302" s="28"/>
      <c r="K302" s="6"/>
      <c r="L302" s="7"/>
      <c r="M302" s="8" t="s">
        <v>67</v>
      </c>
      <c r="N302" s="8" t="s">
        <v>49</v>
      </c>
      <c r="O302" s="8"/>
      <c r="P302" s="8" t="s">
        <v>100</v>
      </c>
    </row>
    <row r="303" spans="1:16" x14ac:dyDescent="0.2">
      <c r="A303" s="5">
        <v>3</v>
      </c>
      <c r="B303" s="5">
        <v>3113</v>
      </c>
      <c r="C303" s="5">
        <v>6121</v>
      </c>
      <c r="D303" s="5">
        <v>32202000000</v>
      </c>
      <c r="E303" s="5">
        <v>107</v>
      </c>
      <c r="F303" s="5">
        <v>1</v>
      </c>
      <c r="G303" s="5">
        <v>17968</v>
      </c>
      <c r="H303" s="6"/>
      <c r="I303" s="6">
        <v>493.93439999999998</v>
      </c>
      <c r="J303" s="28"/>
      <c r="K303" s="6"/>
      <c r="L303" s="7"/>
      <c r="M303" s="8" t="s">
        <v>67</v>
      </c>
      <c r="N303" s="8" t="s">
        <v>49</v>
      </c>
      <c r="O303" s="8" t="s">
        <v>20</v>
      </c>
      <c r="P303" s="8" t="s">
        <v>100</v>
      </c>
    </row>
    <row r="304" spans="1:16" x14ac:dyDescent="0.2">
      <c r="A304" s="5">
        <v>3</v>
      </c>
      <c r="B304" s="5">
        <v>3113</v>
      </c>
      <c r="C304" s="5">
        <v>6121</v>
      </c>
      <c r="D304" s="5">
        <v>32202000000</v>
      </c>
      <c r="E304" s="5">
        <v>107</v>
      </c>
      <c r="F304" s="5">
        <v>5</v>
      </c>
      <c r="G304" s="5">
        <v>17969</v>
      </c>
      <c r="H304" s="6"/>
      <c r="I304" s="6">
        <v>8396.8847999999998</v>
      </c>
      <c r="J304" s="28"/>
      <c r="K304" s="6"/>
      <c r="L304" s="7"/>
      <c r="M304" s="8" t="s">
        <v>67</v>
      </c>
      <c r="N304" s="8" t="s">
        <v>49</v>
      </c>
      <c r="O304" s="8" t="s">
        <v>21</v>
      </c>
      <c r="P304" s="8" t="s">
        <v>100</v>
      </c>
    </row>
    <row r="305" spans="1:16" x14ac:dyDescent="0.2">
      <c r="A305" s="5">
        <v>3</v>
      </c>
      <c r="B305" s="5">
        <v>3113</v>
      </c>
      <c r="C305" s="5">
        <v>6122</v>
      </c>
      <c r="D305" s="5">
        <v>32202000000</v>
      </c>
      <c r="E305" s="5"/>
      <c r="F305" s="5"/>
      <c r="G305" s="5"/>
      <c r="H305" s="6">
        <v>3211.5301599999998</v>
      </c>
      <c r="I305" s="6">
        <v>252.74869000000001</v>
      </c>
      <c r="J305" s="28"/>
      <c r="K305" s="6"/>
      <c r="L305" s="7"/>
      <c r="M305" s="8" t="s">
        <v>68</v>
      </c>
      <c r="N305" s="8" t="s">
        <v>49</v>
      </c>
      <c r="O305" s="8"/>
      <c r="P305" s="8" t="s">
        <v>100</v>
      </c>
    </row>
    <row r="306" spans="1:16" x14ac:dyDescent="0.2">
      <c r="A306" s="5">
        <v>3</v>
      </c>
      <c r="B306" s="5">
        <v>3113</v>
      </c>
      <c r="C306" s="5">
        <v>6122</v>
      </c>
      <c r="D306" s="5">
        <v>32202000000</v>
      </c>
      <c r="E306" s="5">
        <v>107</v>
      </c>
      <c r="F306" s="5">
        <v>1</v>
      </c>
      <c r="G306" s="5">
        <v>17968</v>
      </c>
      <c r="H306" s="6"/>
      <c r="I306" s="6">
        <v>126.37435000000001</v>
      </c>
      <c r="J306" s="28"/>
      <c r="K306" s="6"/>
      <c r="L306" s="7"/>
      <c r="M306" s="8" t="s">
        <v>68</v>
      </c>
      <c r="N306" s="8" t="s">
        <v>49</v>
      </c>
      <c r="O306" s="8" t="s">
        <v>20</v>
      </c>
      <c r="P306" s="8" t="s">
        <v>100</v>
      </c>
    </row>
    <row r="307" spans="1:16" x14ac:dyDescent="0.2">
      <c r="A307" s="5">
        <v>3</v>
      </c>
      <c r="B307" s="5">
        <v>3113</v>
      </c>
      <c r="C307" s="5">
        <v>6122</v>
      </c>
      <c r="D307" s="5">
        <v>32202000000</v>
      </c>
      <c r="E307" s="5">
        <v>107</v>
      </c>
      <c r="F307" s="5">
        <v>5</v>
      </c>
      <c r="G307" s="5">
        <v>17969</v>
      </c>
      <c r="H307" s="6"/>
      <c r="I307" s="6">
        <v>2148.3638700000001</v>
      </c>
      <c r="J307" s="28"/>
      <c r="K307" s="6"/>
      <c r="L307" s="7"/>
      <c r="M307" s="8" t="s">
        <v>68</v>
      </c>
      <c r="N307" s="8" t="s">
        <v>49</v>
      </c>
      <c r="O307" s="8" t="s">
        <v>21</v>
      </c>
      <c r="P307" s="8" t="s">
        <v>100</v>
      </c>
    </row>
    <row r="308" spans="1:16" x14ac:dyDescent="0.2">
      <c r="A308" s="5"/>
      <c r="B308" s="5"/>
      <c r="C308" s="5"/>
      <c r="D308" s="5"/>
      <c r="E308" s="5"/>
      <c r="F308" s="5"/>
      <c r="G308" s="5"/>
      <c r="H308" s="6"/>
      <c r="I308" s="6"/>
      <c r="J308" s="28"/>
      <c r="K308" s="6"/>
      <c r="L308" s="7"/>
      <c r="M308" s="8"/>
      <c r="N308" s="8"/>
      <c r="O308" s="8"/>
      <c r="P308" s="8"/>
    </row>
    <row r="309" spans="1:16" x14ac:dyDescent="0.2">
      <c r="A309" s="12" t="s">
        <v>49</v>
      </c>
      <c r="B309" s="9"/>
      <c r="C309" s="9"/>
      <c r="D309" s="9"/>
      <c r="E309" s="9"/>
      <c r="F309" s="9"/>
      <c r="G309" s="9"/>
      <c r="H309" s="10">
        <f>SUM(H299:H308)</f>
        <v>22589.737589999997</v>
      </c>
      <c r="I309" s="10">
        <f t="shared" ref="I309:L309" si="60">SUM(I299:I308)</f>
        <v>15947.06423</v>
      </c>
      <c r="J309" s="10">
        <f t="shared" si="60"/>
        <v>0</v>
      </c>
      <c r="K309" s="10">
        <f t="shared" si="60"/>
        <v>0</v>
      </c>
      <c r="L309" s="10">
        <f t="shared" si="60"/>
        <v>0</v>
      </c>
      <c r="M309" s="12"/>
      <c r="N309" s="12"/>
      <c r="O309" s="12"/>
      <c r="P309" s="12"/>
    </row>
    <row r="310" spans="1:16" s="5" customFormat="1" x14ac:dyDescent="0.25">
      <c r="J310" s="28"/>
    </row>
    <row r="311" spans="1:16" x14ac:dyDescent="0.2">
      <c r="A311" s="5">
        <v>3</v>
      </c>
      <c r="B311" s="5">
        <v>3113</v>
      </c>
      <c r="C311" s="5">
        <v>6121</v>
      </c>
      <c r="D311" s="5">
        <v>32204000000</v>
      </c>
      <c r="E311" s="5"/>
      <c r="F311" s="5"/>
      <c r="G311" s="5"/>
      <c r="H311" s="6">
        <v>14963.813480000001</v>
      </c>
      <c r="I311" s="6"/>
      <c r="J311" s="28"/>
      <c r="K311" s="6"/>
      <c r="L311" s="7"/>
      <c r="M311" s="8" t="s">
        <v>67</v>
      </c>
      <c r="N311" s="8" t="s">
        <v>119</v>
      </c>
      <c r="O311" s="8"/>
      <c r="P311" s="8" t="s">
        <v>100</v>
      </c>
    </row>
    <row r="312" spans="1:16" x14ac:dyDescent="0.2">
      <c r="A312" s="5"/>
      <c r="B312" s="5"/>
      <c r="C312" s="5"/>
      <c r="D312" s="5"/>
      <c r="E312" s="5"/>
      <c r="F312" s="5"/>
      <c r="G312" s="5"/>
      <c r="H312" s="6"/>
      <c r="I312" s="6"/>
      <c r="J312" s="28"/>
      <c r="K312" s="6"/>
      <c r="L312" s="7"/>
      <c r="M312" s="8"/>
      <c r="N312" s="8"/>
      <c r="O312" s="8"/>
      <c r="P312" s="8"/>
    </row>
    <row r="313" spans="1:16" x14ac:dyDescent="0.2">
      <c r="A313" s="12" t="s">
        <v>119</v>
      </c>
      <c r="B313" s="9"/>
      <c r="C313" s="9"/>
      <c r="D313" s="9"/>
      <c r="E313" s="9"/>
      <c r="F313" s="9"/>
      <c r="G313" s="9"/>
      <c r="H313" s="10">
        <f>SUM(H310:H312)</f>
        <v>14963.813480000001</v>
      </c>
      <c r="I313" s="10">
        <f t="shared" ref="I313:L313" si="61">SUM(I310:I312)</f>
        <v>0</v>
      </c>
      <c r="J313" s="10">
        <f t="shared" si="61"/>
        <v>0</v>
      </c>
      <c r="K313" s="10">
        <f t="shared" si="61"/>
        <v>0</v>
      </c>
      <c r="L313" s="10">
        <f t="shared" si="61"/>
        <v>0</v>
      </c>
      <c r="M313" s="12"/>
      <c r="N313" s="12"/>
      <c r="O313" s="12"/>
      <c r="P313" s="12"/>
    </row>
    <row r="314" spans="1:16" s="5" customFormat="1" x14ac:dyDescent="0.25">
      <c r="J314" s="28"/>
    </row>
    <row r="315" spans="1:16" x14ac:dyDescent="0.2">
      <c r="A315" s="5">
        <v>3</v>
      </c>
      <c r="B315" s="5">
        <v>3113</v>
      </c>
      <c r="C315" s="5">
        <v>6121</v>
      </c>
      <c r="D315" s="5">
        <v>32205000000</v>
      </c>
      <c r="E315" s="5"/>
      <c r="F315" s="5"/>
      <c r="G315" s="5"/>
      <c r="H315" s="6">
        <v>14195.99806</v>
      </c>
      <c r="I315" s="6">
        <v>6685.04864</v>
      </c>
      <c r="J315" s="28"/>
      <c r="K315" s="6"/>
      <c r="L315" s="7"/>
      <c r="M315" s="8" t="s">
        <v>67</v>
      </c>
      <c r="N315" s="8" t="s">
        <v>120</v>
      </c>
      <c r="O315" s="8"/>
      <c r="P315" s="8" t="s">
        <v>100</v>
      </c>
    </row>
    <row r="316" spans="1:16" x14ac:dyDescent="0.2">
      <c r="A316" s="5"/>
      <c r="B316" s="5"/>
      <c r="C316" s="5"/>
      <c r="D316" s="5"/>
      <c r="E316" s="5"/>
      <c r="F316" s="5"/>
      <c r="G316" s="5"/>
      <c r="H316" s="6"/>
      <c r="I316" s="6"/>
      <c r="J316" s="28"/>
      <c r="K316" s="6"/>
      <c r="L316" s="7"/>
      <c r="M316" s="8"/>
      <c r="N316" s="8"/>
      <c r="O316" s="8"/>
      <c r="P316" s="8"/>
    </row>
    <row r="317" spans="1:16" x14ac:dyDescent="0.2">
      <c r="A317" s="12" t="s">
        <v>120</v>
      </c>
      <c r="B317" s="9"/>
      <c r="C317" s="9"/>
      <c r="D317" s="9"/>
      <c r="E317" s="9"/>
      <c r="F317" s="9"/>
      <c r="G317" s="9"/>
      <c r="H317" s="10">
        <f>SUM(H314:H316)</f>
        <v>14195.99806</v>
      </c>
      <c r="I317" s="10">
        <f t="shared" ref="I317:L317" si="62">SUM(I314:I316)</f>
        <v>6685.04864</v>
      </c>
      <c r="J317" s="10">
        <f t="shared" si="62"/>
        <v>0</v>
      </c>
      <c r="K317" s="10">
        <f t="shared" si="62"/>
        <v>0</v>
      </c>
      <c r="L317" s="10">
        <f t="shared" si="62"/>
        <v>0</v>
      </c>
      <c r="M317" s="12"/>
      <c r="N317" s="12"/>
      <c r="O317" s="12"/>
      <c r="P317" s="12"/>
    </row>
    <row r="318" spans="1:16" s="5" customFormat="1" x14ac:dyDescent="0.25">
      <c r="J318" s="28"/>
    </row>
    <row r="319" spans="1:16" x14ac:dyDescent="0.2">
      <c r="A319" s="5">
        <v>3</v>
      </c>
      <c r="B319" s="5">
        <v>3111</v>
      </c>
      <c r="C319" s="5">
        <v>6121</v>
      </c>
      <c r="D319" s="5">
        <v>32206000000</v>
      </c>
      <c r="E319" s="5"/>
      <c r="F319" s="5"/>
      <c r="G319" s="5"/>
      <c r="H319" s="6">
        <v>4651.5063</v>
      </c>
      <c r="I319" s="6">
        <v>5464.5823399999999</v>
      </c>
      <c r="J319" s="28"/>
      <c r="K319" s="6"/>
      <c r="L319" s="7"/>
      <c r="M319" s="8" t="s">
        <v>67</v>
      </c>
      <c r="N319" s="8" t="s">
        <v>50</v>
      </c>
      <c r="O319" s="8"/>
      <c r="P319" s="8" t="s">
        <v>109</v>
      </c>
    </row>
    <row r="320" spans="1:16" x14ac:dyDescent="0.2">
      <c r="A320" s="5">
        <v>3</v>
      </c>
      <c r="B320" s="5">
        <v>3111</v>
      </c>
      <c r="C320" s="5">
        <v>6121</v>
      </c>
      <c r="D320" s="5">
        <v>32206000000</v>
      </c>
      <c r="E320" s="5">
        <v>170</v>
      </c>
      <c r="F320" s="5">
        <v>1</v>
      </c>
      <c r="G320" s="5">
        <v>90505</v>
      </c>
      <c r="H320" s="6"/>
      <c r="I320" s="6">
        <v>4502.8117199999997</v>
      </c>
      <c r="J320" s="28"/>
      <c r="K320" s="6"/>
      <c r="L320" s="7"/>
      <c r="M320" s="8" t="s">
        <v>67</v>
      </c>
      <c r="N320" s="8" t="s">
        <v>50</v>
      </c>
      <c r="O320" s="8" t="s">
        <v>18</v>
      </c>
      <c r="P320" s="8" t="s">
        <v>109</v>
      </c>
    </row>
    <row r="321" spans="1:16" x14ac:dyDescent="0.2">
      <c r="A321" s="5"/>
      <c r="B321" s="5"/>
      <c r="C321" s="5"/>
      <c r="D321" s="5"/>
      <c r="E321" s="5"/>
      <c r="F321" s="5"/>
      <c r="G321" s="5"/>
      <c r="H321" s="6"/>
      <c r="I321" s="6"/>
      <c r="J321" s="28"/>
      <c r="K321" s="6"/>
      <c r="L321" s="7"/>
      <c r="M321" s="8"/>
      <c r="N321" s="8"/>
      <c r="O321" s="8"/>
      <c r="P321" s="8"/>
    </row>
    <row r="322" spans="1:16" x14ac:dyDescent="0.2">
      <c r="A322" s="12" t="s">
        <v>50</v>
      </c>
      <c r="B322" s="9"/>
      <c r="C322" s="9"/>
      <c r="D322" s="9"/>
      <c r="E322" s="9"/>
      <c r="F322" s="9"/>
      <c r="G322" s="9"/>
      <c r="H322" s="10">
        <f>SUM(H318:H321)</f>
        <v>4651.5063</v>
      </c>
      <c r="I322" s="10">
        <f t="shared" ref="I322:L322" si="63">SUM(I318:I321)</f>
        <v>9967.3940599999987</v>
      </c>
      <c r="J322" s="10">
        <f t="shared" si="63"/>
        <v>0</v>
      </c>
      <c r="K322" s="10">
        <f t="shared" si="63"/>
        <v>0</v>
      </c>
      <c r="L322" s="10">
        <f t="shared" si="63"/>
        <v>0</v>
      </c>
      <c r="M322" s="12"/>
      <c r="N322" s="12" t="s">
        <v>50</v>
      </c>
      <c r="O322" s="12"/>
      <c r="P322" s="12"/>
    </row>
    <row r="323" spans="1:16" s="5" customFormat="1" x14ac:dyDescent="0.25">
      <c r="J323" s="28"/>
    </row>
    <row r="324" spans="1:16" x14ac:dyDescent="0.2">
      <c r="A324" s="5">
        <v>3</v>
      </c>
      <c r="B324" s="5">
        <v>3111</v>
      </c>
      <c r="C324" s="5">
        <v>5171</v>
      </c>
      <c r="D324" s="5">
        <v>32207000000</v>
      </c>
      <c r="E324" s="5"/>
      <c r="F324" s="5"/>
      <c r="G324" s="5"/>
      <c r="H324" s="6"/>
      <c r="I324" s="6">
        <v>335.18445000000003</v>
      </c>
      <c r="J324" s="28"/>
      <c r="K324" s="6"/>
      <c r="L324" s="7"/>
      <c r="M324" s="8" t="s">
        <v>66</v>
      </c>
      <c r="N324" s="8" t="s">
        <v>51</v>
      </c>
      <c r="O324" s="8"/>
      <c r="P324" s="8" t="s">
        <v>109</v>
      </c>
    </row>
    <row r="325" spans="1:16" x14ac:dyDescent="0.2">
      <c r="A325" s="5">
        <v>3</v>
      </c>
      <c r="B325" s="5">
        <v>3111</v>
      </c>
      <c r="C325" s="5">
        <v>6121</v>
      </c>
      <c r="D325" s="5">
        <v>32207000000</v>
      </c>
      <c r="E325" s="5"/>
      <c r="F325" s="5"/>
      <c r="G325" s="5"/>
      <c r="H325" s="6">
        <v>13767.2366</v>
      </c>
      <c r="I325" s="6">
        <v>6305.0088299999998</v>
      </c>
      <c r="J325" s="28"/>
      <c r="K325" s="6"/>
      <c r="L325" s="7"/>
      <c r="M325" s="8" t="s">
        <v>67</v>
      </c>
      <c r="N325" s="8" t="s">
        <v>51</v>
      </c>
      <c r="O325" s="8"/>
      <c r="P325" s="8" t="s">
        <v>109</v>
      </c>
    </row>
    <row r="326" spans="1:16" x14ac:dyDescent="0.2">
      <c r="A326" s="5">
        <v>3</v>
      </c>
      <c r="B326" s="5">
        <v>3111</v>
      </c>
      <c r="C326" s="5">
        <v>6121</v>
      </c>
      <c r="D326" s="5">
        <v>32207000000</v>
      </c>
      <c r="E326" s="5">
        <v>170</v>
      </c>
      <c r="F326" s="5">
        <v>1</v>
      </c>
      <c r="G326" s="5">
        <v>90505</v>
      </c>
      <c r="H326" s="6"/>
      <c r="I326" s="6">
        <v>12362.664570000001</v>
      </c>
      <c r="J326" s="28"/>
      <c r="K326" s="6"/>
      <c r="L326" s="7"/>
      <c r="M326" s="8" t="s">
        <v>67</v>
      </c>
      <c r="N326" s="8" t="s">
        <v>51</v>
      </c>
      <c r="O326" s="8" t="s">
        <v>18</v>
      </c>
      <c r="P326" s="8" t="s">
        <v>109</v>
      </c>
    </row>
    <row r="327" spans="1:16" x14ac:dyDescent="0.2">
      <c r="A327" s="5"/>
      <c r="B327" s="5"/>
      <c r="C327" s="5"/>
      <c r="D327" s="5"/>
      <c r="E327" s="5"/>
      <c r="F327" s="5"/>
      <c r="G327" s="5"/>
      <c r="H327" s="6"/>
      <c r="I327" s="6"/>
      <c r="J327" s="28"/>
      <c r="K327" s="6"/>
      <c r="L327" s="7"/>
      <c r="M327" s="8"/>
      <c r="N327" s="8"/>
      <c r="O327" s="8"/>
      <c r="P327" s="8"/>
    </row>
    <row r="328" spans="1:16" x14ac:dyDescent="0.2">
      <c r="A328" s="12" t="s">
        <v>51</v>
      </c>
      <c r="B328" s="9"/>
      <c r="C328" s="9"/>
      <c r="D328" s="9"/>
      <c r="E328" s="9"/>
      <c r="F328" s="9"/>
      <c r="G328" s="9"/>
      <c r="H328" s="10">
        <f>SUM(H323:H327)</f>
        <v>13767.2366</v>
      </c>
      <c r="I328" s="10">
        <f t="shared" ref="I328:L328" si="64">SUM(I323:I327)</f>
        <v>19002.85785</v>
      </c>
      <c r="J328" s="10">
        <f t="shared" si="64"/>
        <v>0</v>
      </c>
      <c r="K328" s="10">
        <f t="shared" si="64"/>
        <v>0</v>
      </c>
      <c r="L328" s="10">
        <f t="shared" si="64"/>
        <v>0</v>
      </c>
      <c r="M328" s="12"/>
      <c r="N328" s="12" t="s">
        <v>51</v>
      </c>
      <c r="O328" s="12"/>
      <c r="P328" s="12"/>
    </row>
    <row r="329" spans="1:16" s="5" customFormat="1" x14ac:dyDescent="0.25">
      <c r="J329" s="28"/>
    </row>
    <row r="330" spans="1:16" x14ac:dyDescent="0.2">
      <c r="A330" s="5">
        <v>3</v>
      </c>
      <c r="B330" s="5">
        <v>3421</v>
      </c>
      <c r="C330" s="5">
        <v>6121</v>
      </c>
      <c r="D330" s="5">
        <v>32209000000</v>
      </c>
      <c r="E330" s="5"/>
      <c r="F330" s="5"/>
      <c r="G330" s="5"/>
      <c r="H330" s="6">
        <v>1582.9764299999999</v>
      </c>
      <c r="I330" s="6">
        <v>64.587999999999994</v>
      </c>
      <c r="J330" s="28">
        <v>1000</v>
      </c>
      <c r="K330" s="6">
        <v>10000</v>
      </c>
      <c r="L330" s="7">
        <v>752.83457999999996</v>
      </c>
      <c r="M330" s="8" t="s">
        <v>67</v>
      </c>
      <c r="N330" s="8" t="s">
        <v>121</v>
      </c>
      <c r="O330" s="8"/>
      <c r="P330" s="8" t="s">
        <v>34</v>
      </c>
    </row>
    <row r="331" spans="1:16" x14ac:dyDescent="0.2">
      <c r="A331" s="5">
        <v>3</v>
      </c>
      <c r="B331" s="5">
        <v>3421</v>
      </c>
      <c r="C331" s="5">
        <v>6122</v>
      </c>
      <c r="D331" s="5">
        <v>32209000000</v>
      </c>
      <c r="E331" s="5"/>
      <c r="F331" s="5"/>
      <c r="G331" s="5"/>
      <c r="H331" s="6"/>
      <c r="I331" s="6">
        <v>567.18079999999998</v>
      </c>
      <c r="J331" s="28"/>
      <c r="K331" s="6"/>
      <c r="L331" s="7"/>
      <c r="M331" s="8" t="s">
        <v>68</v>
      </c>
      <c r="N331" s="8" t="s">
        <v>121</v>
      </c>
      <c r="O331" s="8"/>
      <c r="P331" s="8" t="s">
        <v>34</v>
      </c>
    </row>
    <row r="332" spans="1:16" x14ac:dyDescent="0.2">
      <c r="A332" s="5"/>
      <c r="B332" s="5"/>
      <c r="C332" s="5"/>
      <c r="D332" s="5"/>
      <c r="E332" s="5"/>
      <c r="F332" s="5"/>
      <c r="G332" s="5"/>
      <c r="H332" s="6"/>
      <c r="I332" s="6"/>
      <c r="J332" s="28"/>
      <c r="K332" s="6"/>
      <c r="L332" s="7"/>
      <c r="M332" s="8"/>
      <c r="N332" s="8"/>
      <c r="O332" s="8"/>
      <c r="P332" s="8"/>
    </row>
    <row r="333" spans="1:16" x14ac:dyDescent="0.2">
      <c r="A333" s="12" t="s">
        <v>121</v>
      </c>
      <c r="B333" s="9"/>
      <c r="C333" s="9"/>
      <c r="D333" s="9"/>
      <c r="E333" s="9"/>
      <c r="F333" s="9"/>
      <c r="G333" s="9"/>
      <c r="H333" s="10">
        <f>SUM(H329:H332)</f>
        <v>1582.9764299999999</v>
      </c>
      <c r="I333" s="10">
        <f t="shared" ref="I333:L333" si="65">SUM(I329:I332)</f>
        <v>631.76879999999994</v>
      </c>
      <c r="J333" s="10">
        <f t="shared" si="65"/>
        <v>1000</v>
      </c>
      <c r="K333" s="10">
        <f t="shared" si="65"/>
        <v>10000</v>
      </c>
      <c r="L333" s="10">
        <f t="shared" si="65"/>
        <v>752.83457999999996</v>
      </c>
      <c r="M333" s="12"/>
      <c r="N333" s="12" t="s">
        <v>121</v>
      </c>
      <c r="O333" s="12"/>
      <c r="P333" s="12"/>
    </row>
    <row r="334" spans="1:16" s="5" customFormat="1" x14ac:dyDescent="0.25">
      <c r="J334" s="28"/>
    </row>
    <row r="335" spans="1:16" x14ac:dyDescent="0.2">
      <c r="A335" s="5">
        <v>3</v>
      </c>
      <c r="B335" s="5">
        <v>3412</v>
      </c>
      <c r="C335" s="5">
        <v>6121</v>
      </c>
      <c r="D335" s="5">
        <v>32210000000</v>
      </c>
      <c r="E335" s="5"/>
      <c r="F335" s="5"/>
      <c r="G335" s="5"/>
      <c r="H335" s="6"/>
      <c r="I335" s="6">
        <v>4669.5647099999996</v>
      </c>
      <c r="J335" s="28"/>
      <c r="K335" s="6">
        <v>18680</v>
      </c>
      <c r="L335" s="7">
        <v>14026.53275</v>
      </c>
      <c r="M335" s="8" t="s">
        <v>67</v>
      </c>
      <c r="N335" s="8" t="s">
        <v>122</v>
      </c>
      <c r="O335" s="8"/>
      <c r="P335" s="8" t="s">
        <v>110</v>
      </c>
    </row>
    <row r="336" spans="1:16" x14ac:dyDescent="0.2">
      <c r="A336" s="5"/>
      <c r="B336" s="5"/>
      <c r="C336" s="5"/>
      <c r="D336" s="5"/>
      <c r="E336" s="5"/>
      <c r="F336" s="5"/>
      <c r="G336" s="5"/>
      <c r="H336" s="6"/>
      <c r="I336" s="6"/>
      <c r="J336" s="28"/>
      <c r="K336" s="6"/>
      <c r="L336" s="7"/>
      <c r="M336" s="8"/>
      <c r="N336" s="8"/>
      <c r="O336" s="8"/>
      <c r="P336" s="8"/>
    </row>
    <row r="337" spans="1:16" x14ac:dyDescent="0.2">
      <c r="A337" s="12" t="s">
        <v>122</v>
      </c>
      <c r="B337" s="9"/>
      <c r="C337" s="9"/>
      <c r="D337" s="9"/>
      <c r="E337" s="9"/>
      <c r="F337" s="9"/>
      <c r="G337" s="9"/>
      <c r="H337" s="10">
        <f>SUM(H334:H336)</f>
        <v>0</v>
      </c>
      <c r="I337" s="10">
        <f t="shared" ref="I337:L337" si="66">SUM(I334:I336)</f>
        <v>4669.5647099999996</v>
      </c>
      <c r="J337" s="10">
        <f t="shared" si="66"/>
        <v>0</v>
      </c>
      <c r="K337" s="10">
        <f t="shared" si="66"/>
        <v>18680</v>
      </c>
      <c r="L337" s="10">
        <f t="shared" si="66"/>
        <v>14026.53275</v>
      </c>
      <c r="M337" s="12"/>
      <c r="N337" s="12" t="s">
        <v>122</v>
      </c>
      <c r="O337" s="12"/>
      <c r="P337" s="12"/>
    </row>
    <row r="338" spans="1:16" s="5" customFormat="1" x14ac:dyDescent="0.25">
      <c r="J338" s="28"/>
    </row>
    <row r="339" spans="1:16" x14ac:dyDescent="0.2">
      <c r="A339" s="5">
        <v>3</v>
      </c>
      <c r="B339" s="5">
        <v>3639</v>
      </c>
      <c r="C339" s="5">
        <v>6121</v>
      </c>
      <c r="D339" s="5">
        <v>32211000000</v>
      </c>
      <c r="E339" s="5"/>
      <c r="F339" s="5"/>
      <c r="G339" s="5"/>
      <c r="H339" s="6">
        <v>3880.3579800000002</v>
      </c>
      <c r="I339" s="6">
        <v>2274.1296600000001</v>
      </c>
      <c r="J339" s="28"/>
      <c r="K339" s="6"/>
      <c r="L339" s="7"/>
      <c r="M339" s="8" t="s">
        <v>67</v>
      </c>
      <c r="N339" s="8" t="s">
        <v>123</v>
      </c>
      <c r="O339" s="8"/>
      <c r="P339" s="8" t="s">
        <v>23</v>
      </c>
    </row>
    <row r="340" spans="1:16" x14ac:dyDescent="0.2">
      <c r="A340" s="5"/>
      <c r="B340" s="5"/>
      <c r="C340" s="5"/>
      <c r="D340" s="5"/>
      <c r="E340" s="5"/>
      <c r="F340" s="5"/>
      <c r="G340" s="5"/>
      <c r="H340" s="6"/>
      <c r="I340" s="6"/>
      <c r="J340" s="28"/>
      <c r="K340" s="6"/>
      <c r="L340" s="7"/>
      <c r="M340" s="8"/>
      <c r="N340" s="8"/>
      <c r="O340" s="8"/>
      <c r="P340" s="8"/>
    </row>
    <row r="341" spans="1:16" x14ac:dyDescent="0.2">
      <c r="A341" s="12" t="s">
        <v>123</v>
      </c>
      <c r="B341" s="9"/>
      <c r="C341" s="9"/>
      <c r="D341" s="9"/>
      <c r="E341" s="9"/>
      <c r="F341" s="9"/>
      <c r="G341" s="9"/>
      <c r="H341" s="10">
        <f>SUM(H338:H340)</f>
        <v>3880.3579800000002</v>
      </c>
      <c r="I341" s="10">
        <f t="shared" ref="I341:L341" si="67">SUM(I338:I340)</f>
        <v>2274.1296600000001</v>
      </c>
      <c r="J341" s="10">
        <f t="shared" si="67"/>
        <v>0</v>
      </c>
      <c r="K341" s="10">
        <f t="shared" si="67"/>
        <v>0</v>
      </c>
      <c r="L341" s="10">
        <f t="shared" si="67"/>
        <v>0</v>
      </c>
      <c r="M341" s="12"/>
      <c r="N341" s="12" t="s">
        <v>123</v>
      </c>
      <c r="O341" s="12"/>
      <c r="P341" s="12"/>
    </row>
    <row r="342" spans="1:16" s="5" customFormat="1" x14ac:dyDescent="0.25">
      <c r="J342" s="28"/>
    </row>
    <row r="343" spans="1:16" x14ac:dyDescent="0.2">
      <c r="A343" s="5">
        <v>3</v>
      </c>
      <c r="B343" s="5">
        <v>3741</v>
      </c>
      <c r="C343" s="5">
        <v>5169</v>
      </c>
      <c r="D343" s="5">
        <v>32212000000</v>
      </c>
      <c r="E343" s="5"/>
      <c r="F343" s="5"/>
      <c r="G343" s="5"/>
      <c r="H343" s="6">
        <v>1050.0413900000001</v>
      </c>
      <c r="I343" s="6"/>
      <c r="J343" s="28"/>
      <c r="K343" s="6"/>
      <c r="L343" s="7"/>
      <c r="M343" s="8" t="s">
        <v>80</v>
      </c>
      <c r="N343" s="8" t="s">
        <v>52</v>
      </c>
      <c r="O343" s="8"/>
      <c r="P343" s="8" t="s">
        <v>124</v>
      </c>
    </row>
    <row r="344" spans="1:16" x14ac:dyDescent="0.2">
      <c r="A344" s="5">
        <v>3</v>
      </c>
      <c r="B344" s="5">
        <v>3741</v>
      </c>
      <c r="C344" s="5">
        <v>6121</v>
      </c>
      <c r="D344" s="5">
        <v>32212000000</v>
      </c>
      <c r="E344" s="5"/>
      <c r="F344" s="5"/>
      <c r="G344" s="5"/>
      <c r="H344" s="6">
        <v>4539.0469700000003</v>
      </c>
      <c r="I344" s="6"/>
      <c r="J344" s="28"/>
      <c r="K344" s="6"/>
      <c r="L344" s="7"/>
      <c r="M344" s="8" t="s">
        <v>67</v>
      </c>
      <c r="N344" s="8" t="s">
        <v>52</v>
      </c>
      <c r="O344" s="8"/>
      <c r="P344" s="8" t="s">
        <v>124</v>
      </c>
    </row>
    <row r="345" spans="1:16" x14ac:dyDescent="0.2">
      <c r="A345" s="5"/>
      <c r="B345" s="5"/>
      <c r="C345" s="5"/>
      <c r="D345" s="5"/>
      <c r="E345" s="5"/>
      <c r="F345" s="5"/>
      <c r="G345" s="5"/>
      <c r="H345" s="6"/>
      <c r="I345" s="6"/>
      <c r="J345" s="28"/>
      <c r="K345" s="6"/>
      <c r="L345" s="7"/>
      <c r="M345" s="8"/>
      <c r="N345" s="8"/>
      <c r="O345" s="8"/>
      <c r="P345" s="8"/>
    </row>
    <row r="346" spans="1:16" x14ac:dyDescent="0.2">
      <c r="A346" s="12" t="s">
        <v>52</v>
      </c>
      <c r="B346" s="9"/>
      <c r="C346" s="9"/>
      <c r="D346" s="9"/>
      <c r="E346" s="9"/>
      <c r="F346" s="9"/>
      <c r="G346" s="9"/>
      <c r="H346" s="10">
        <f>SUM(H342:H345)</f>
        <v>5589.0883600000006</v>
      </c>
      <c r="I346" s="10">
        <f t="shared" ref="I346:L346" si="68">SUM(I342:I345)</f>
        <v>0</v>
      </c>
      <c r="J346" s="10">
        <f t="shared" si="68"/>
        <v>0</v>
      </c>
      <c r="K346" s="10">
        <f t="shared" si="68"/>
        <v>0</v>
      </c>
      <c r="L346" s="10">
        <f t="shared" si="68"/>
        <v>0</v>
      </c>
      <c r="M346" s="12"/>
      <c r="N346" s="12" t="s">
        <v>52</v>
      </c>
      <c r="O346" s="12"/>
      <c r="P346" s="12"/>
    </row>
    <row r="347" spans="1:16" s="5" customFormat="1" x14ac:dyDescent="0.25">
      <c r="J347" s="28"/>
    </row>
    <row r="348" spans="1:16" x14ac:dyDescent="0.2">
      <c r="A348" s="5">
        <v>3</v>
      </c>
      <c r="B348" s="5">
        <v>3741</v>
      </c>
      <c r="C348" s="5">
        <v>5169</v>
      </c>
      <c r="D348" s="5">
        <v>32213000000</v>
      </c>
      <c r="E348" s="5"/>
      <c r="F348" s="5"/>
      <c r="G348" s="5"/>
      <c r="H348" s="6">
        <v>1066.53998</v>
      </c>
      <c r="I348" s="6"/>
      <c r="J348" s="28"/>
      <c r="K348" s="6"/>
      <c r="L348" s="7"/>
      <c r="M348" s="8" t="s">
        <v>80</v>
      </c>
      <c r="N348" s="8" t="s">
        <v>53</v>
      </c>
      <c r="O348" s="8"/>
      <c r="P348" s="8" t="s">
        <v>124</v>
      </c>
    </row>
    <row r="349" spans="1:16" x14ac:dyDescent="0.2">
      <c r="A349" s="5">
        <v>3</v>
      </c>
      <c r="B349" s="5">
        <v>3741</v>
      </c>
      <c r="C349" s="5">
        <v>6121</v>
      </c>
      <c r="D349" s="5">
        <v>32213000000</v>
      </c>
      <c r="E349" s="5"/>
      <c r="F349" s="5"/>
      <c r="G349" s="5"/>
      <c r="H349" s="6">
        <v>2694.1157600000001</v>
      </c>
      <c r="I349" s="6">
        <v>68.020060000000001</v>
      </c>
      <c r="J349" s="28"/>
      <c r="K349" s="6"/>
      <c r="L349" s="7"/>
      <c r="M349" s="8" t="s">
        <v>67</v>
      </c>
      <c r="N349" s="8" t="s">
        <v>53</v>
      </c>
      <c r="O349" s="8"/>
      <c r="P349" s="8" t="s">
        <v>124</v>
      </c>
    </row>
    <row r="350" spans="1:16" x14ac:dyDescent="0.2">
      <c r="A350" s="5">
        <v>3</v>
      </c>
      <c r="B350" s="5">
        <v>3741</v>
      </c>
      <c r="C350" s="5">
        <v>6121</v>
      </c>
      <c r="D350" s="5">
        <v>32213000000</v>
      </c>
      <c r="E350" s="5"/>
      <c r="F350" s="5"/>
      <c r="G350" s="5">
        <v>29524</v>
      </c>
      <c r="H350" s="6"/>
      <c r="I350" s="6">
        <v>963.52800000000002</v>
      </c>
      <c r="J350" s="28"/>
      <c r="K350" s="6"/>
      <c r="L350" s="7"/>
      <c r="M350" s="8" t="s">
        <v>67</v>
      </c>
      <c r="N350" s="8" t="s">
        <v>53</v>
      </c>
      <c r="O350" s="8" t="s">
        <v>18</v>
      </c>
      <c r="P350" s="8" t="s">
        <v>124</v>
      </c>
    </row>
    <row r="351" spans="1:16" x14ac:dyDescent="0.2">
      <c r="A351" s="5">
        <v>3</v>
      </c>
      <c r="B351" s="5">
        <v>3741</v>
      </c>
      <c r="C351" s="5">
        <v>6121</v>
      </c>
      <c r="D351" s="5">
        <v>32213000000</v>
      </c>
      <c r="E351" s="5">
        <v>170</v>
      </c>
      <c r="F351" s="5">
        <v>5</v>
      </c>
      <c r="G351" s="5">
        <v>29524</v>
      </c>
      <c r="H351" s="6"/>
      <c r="I351" s="6">
        <v>1446.7439999999999</v>
      </c>
      <c r="J351" s="28"/>
      <c r="K351" s="6"/>
      <c r="L351" s="7"/>
      <c r="M351" s="8" t="s">
        <v>67</v>
      </c>
      <c r="N351" s="8" t="s">
        <v>53</v>
      </c>
      <c r="O351" s="8" t="s">
        <v>18</v>
      </c>
      <c r="P351" s="8" t="s">
        <v>124</v>
      </c>
    </row>
    <row r="352" spans="1:16" x14ac:dyDescent="0.2">
      <c r="A352" s="5"/>
      <c r="B352" s="5"/>
      <c r="C352" s="5"/>
      <c r="D352" s="5"/>
      <c r="E352" s="5"/>
      <c r="F352" s="5"/>
      <c r="G352" s="5"/>
      <c r="H352" s="6"/>
      <c r="I352" s="6"/>
      <c r="J352" s="28"/>
      <c r="K352" s="6"/>
      <c r="L352" s="7"/>
      <c r="M352" s="8"/>
      <c r="N352" s="8"/>
      <c r="O352" s="8"/>
      <c r="P352" s="8"/>
    </row>
    <row r="353" spans="1:16" x14ac:dyDescent="0.2">
      <c r="A353" s="12" t="s">
        <v>53</v>
      </c>
      <c r="B353" s="9"/>
      <c r="C353" s="9"/>
      <c r="D353" s="9"/>
      <c r="E353" s="9"/>
      <c r="F353" s="9"/>
      <c r="G353" s="9"/>
      <c r="H353" s="10">
        <f>SUM(H347:H352)</f>
        <v>3760.6557400000002</v>
      </c>
      <c r="I353" s="10">
        <f t="shared" ref="I353:L353" si="69">SUM(I347:I352)</f>
        <v>2478.2920599999998</v>
      </c>
      <c r="J353" s="10">
        <f t="shared" si="69"/>
        <v>0</v>
      </c>
      <c r="K353" s="10">
        <f t="shared" si="69"/>
        <v>0</v>
      </c>
      <c r="L353" s="10">
        <f t="shared" si="69"/>
        <v>0</v>
      </c>
      <c r="M353" s="12"/>
      <c r="N353" s="12" t="s">
        <v>53</v>
      </c>
      <c r="O353" s="12"/>
      <c r="P353" s="12"/>
    </row>
    <row r="354" spans="1:16" s="5" customFormat="1" x14ac:dyDescent="0.25">
      <c r="J354" s="28"/>
    </row>
    <row r="355" spans="1:16" x14ac:dyDescent="0.2">
      <c r="A355" s="5">
        <v>3</v>
      </c>
      <c r="B355" s="5">
        <v>3639</v>
      </c>
      <c r="C355" s="5">
        <v>6121</v>
      </c>
      <c r="D355" s="5">
        <v>32214000000</v>
      </c>
      <c r="E355" s="5"/>
      <c r="F355" s="5"/>
      <c r="G355" s="5"/>
      <c r="H355" s="6">
        <v>965.16204000000005</v>
      </c>
      <c r="I355" s="6"/>
      <c r="J355" s="28"/>
      <c r="K355" s="6"/>
      <c r="L355" s="7"/>
      <c r="M355" s="8" t="s">
        <v>67</v>
      </c>
      <c r="N355" s="8" t="s">
        <v>125</v>
      </c>
      <c r="O355" s="8"/>
      <c r="P355" s="8" t="s">
        <v>23</v>
      </c>
    </row>
    <row r="356" spans="1:16" x14ac:dyDescent="0.2">
      <c r="A356" s="5"/>
      <c r="B356" s="5"/>
      <c r="C356" s="5"/>
      <c r="D356" s="5"/>
      <c r="E356" s="5"/>
      <c r="F356" s="5"/>
      <c r="G356" s="5"/>
      <c r="H356" s="6"/>
      <c r="I356" s="6"/>
      <c r="J356" s="28"/>
      <c r="K356" s="6"/>
      <c r="L356" s="7"/>
      <c r="M356" s="8"/>
      <c r="N356" s="8"/>
      <c r="O356" s="8"/>
      <c r="P356" s="8"/>
    </row>
    <row r="357" spans="1:16" x14ac:dyDescent="0.2">
      <c r="A357" s="12" t="s">
        <v>125</v>
      </c>
      <c r="B357" s="9"/>
      <c r="C357" s="9"/>
      <c r="D357" s="9"/>
      <c r="E357" s="9"/>
      <c r="F357" s="9"/>
      <c r="G357" s="9"/>
      <c r="H357" s="10">
        <f>SUM(H354:H356)</f>
        <v>965.16204000000005</v>
      </c>
      <c r="I357" s="10">
        <f t="shared" ref="I357:L357" si="70">SUM(I354:I356)</f>
        <v>0</v>
      </c>
      <c r="J357" s="10">
        <f t="shared" si="70"/>
        <v>0</v>
      </c>
      <c r="K357" s="10">
        <f t="shared" si="70"/>
        <v>0</v>
      </c>
      <c r="L357" s="10">
        <f t="shared" si="70"/>
        <v>0</v>
      </c>
      <c r="M357" s="12"/>
      <c r="N357" s="12" t="s">
        <v>125</v>
      </c>
      <c r="O357" s="12"/>
      <c r="P357" s="12"/>
    </row>
    <row r="358" spans="1:16" s="5" customFormat="1" x14ac:dyDescent="0.25">
      <c r="J358" s="28"/>
    </row>
    <row r="359" spans="1:16" x14ac:dyDescent="0.2">
      <c r="A359" s="5">
        <v>3</v>
      </c>
      <c r="B359" s="5">
        <v>3639</v>
      </c>
      <c r="C359" s="5">
        <v>6121</v>
      </c>
      <c r="D359" s="5">
        <v>32215000000</v>
      </c>
      <c r="E359" s="5"/>
      <c r="F359" s="5"/>
      <c r="G359" s="5"/>
      <c r="H359" s="6">
        <v>474.22332</v>
      </c>
      <c r="I359" s="6"/>
      <c r="J359" s="28"/>
      <c r="K359" s="6"/>
      <c r="L359" s="7"/>
      <c r="M359" s="8" t="s">
        <v>67</v>
      </c>
      <c r="N359" s="8" t="s">
        <v>126</v>
      </c>
      <c r="O359" s="8"/>
      <c r="P359" s="8" t="s">
        <v>23</v>
      </c>
    </row>
    <row r="360" spans="1:16" x14ac:dyDescent="0.2">
      <c r="A360" s="5"/>
      <c r="B360" s="5"/>
      <c r="C360" s="5"/>
      <c r="D360" s="5"/>
      <c r="E360" s="5"/>
      <c r="F360" s="5"/>
      <c r="G360" s="5"/>
      <c r="H360" s="6"/>
      <c r="I360" s="6"/>
      <c r="J360" s="28"/>
      <c r="K360" s="6"/>
      <c r="L360" s="7"/>
      <c r="M360" s="8"/>
      <c r="N360" s="8"/>
      <c r="O360" s="8"/>
      <c r="P360" s="8"/>
    </row>
    <row r="361" spans="1:16" x14ac:dyDescent="0.2">
      <c r="A361" s="12" t="s">
        <v>126</v>
      </c>
      <c r="B361" s="9"/>
      <c r="C361" s="9"/>
      <c r="D361" s="9"/>
      <c r="E361" s="9"/>
      <c r="F361" s="9"/>
      <c r="G361" s="9"/>
      <c r="H361" s="10">
        <f>SUM(H358:H360)</f>
        <v>474.22332</v>
      </c>
      <c r="I361" s="10">
        <f t="shared" ref="I361:L361" si="71">SUM(I358:I360)</f>
        <v>0</v>
      </c>
      <c r="J361" s="10">
        <f t="shared" si="71"/>
        <v>0</v>
      </c>
      <c r="K361" s="10">
        <f t="shared" si="71"/>
        <v>0</v>
      </c>
      <c r="L361" s="10">
        <f t="shared" si="71"/>
        <v>0</v>
      </c>
      <c r="M361" s="12"/>
      <c r="N361" s="12" t="s">
        <v>126</v>
      </c>
      <c r="O361" s="12"/>
      <c r="P361" s="12"/>
    </row>
    <row r="362" spans="1:16" s="5" customFormat="1" x14ac:dyDescent="0.25">
      <c r="J362" s="28"/>
    </row>
    <row r="363" spans="1:16" x14ac:dyDescent="0.2">
      <c r="A363" s="5">
        <v>3</v>
      </c>
      <c r="B363" s="5">
        <v>2219</v>
      </c>
      <c r="C363" s="5">
        <v>5139</v>
      </c>
      <c r="D363" s="5">
        <v>32216000000</v>
      </c>
      <c r="E363" s="5"/>
      <c r="F363" s="5"/>
      <c r="G363" s="5"/>
      <c r="H363" s="6">
        <v>80.036209999999997</v>
      </c>
      <c r="I363" s="6"/>
      <c r="J363" s="28"/>
      <c r="K363" s="6"/>
      <c r="L363" s="7"/>
      <c r="M363" s="8" t="s">
        <v>77</v>
      </c>
      <c r="N363" s="8" t="s">
        <v>127</v>
      </c>
      <c r="O363" s="8"/>
      <c r="P363" s="8" t="s">
        <v>104</v>
      </c>
    </row>
    <row r="364" spans="1:16" x14ac:dyDescent="0.2">
      <c r="A364" s="5">
        <v>3</v>
      </c>
      <c r="B364" s="5">
        <v>2219</v>
      </c>
      <c r="C364" s="5">
        <v>5171</v>
      </c>
      <c r="D364" s="5">
        <v>32216000000</v>
      </c>
      <c r="E364" s="5"/>
      <c r="F364" s="5"/>
      <c r="G364" s="5"/>
      <c r="H364" s="6">
        <v>191.05285000000001</v>
      </c>
      <c r="I364" s="6"/>
      <c r="J364" s="28"/>
      <c r="K364" s="6"/>
      <c r="L364" s="7"/>
      <c r="M364" s="8" t="s">
        <v>66</v>
      </c>
      <c r="N364" s="8" t="s">
        <v>127</v>
      </c>
      <c r="O364" s="8"/>
      <c r="P364" s="8" t="s">
        <v>104</v>
      </c>
    </row>
    <row r="365" spans="1:16" x14ac:dyDescent="0.2">
      <c r="A365" s="5"/>
      <c r="B365" s="5"/>
      <c r="C365" s="5"/>
      <c r="D365" s="5"/>
      <c r="E365" s="5"/>
      <c r="F365" s="5"/>
      <c r="G365" s="5"/>
      <c r="H365" s="6"/>
      <c r="I365" s="6"/>
      <c r="J365" s="28"/>
      <c r="K365" s="6"/>
      <c r="L365" s="7"/>
      <c r="M365" s="8"/>
      <c r="N365" s="8"/>
      <c r="O365" s="8"/>
      <c r="P365" s="8"/>
    </row>
    <row r="366" spans="1:16" x14ac:dyDescent="0.2">
      <c r="A366" s="12" t="s">
        <v>127</v>
      </c>
      <c r="B366" s="9"/>
      <c r="C366" s="9"/>
      <c r="D366" s="9"/>
      <c r="E366" s="9"/>
      <c r="F366" s="9"/>
      <c r="G366" s="9"/>
      <c r="H366" s="10">
        <f>SUM(H362:H365)</f>
        <v>271.08906000000002</v>
      </c>
      <c r="I366" s="10">
        <f t="shared" ref="I366:L366" si="72">SUM(I362:I365)</f>
        <v>0</v>
      </c>
      <c r="J366" s="10">
        <f t="shared" si="72"/>
        <v>0</v>
      </c>
      <c r="K366" s="10">
        <f t="shared" si="72"/>
        <v>0</v>
      </c>
      <c r="L366" s="10">
        <f t="shared" si="72"/>
        <v>0</v>
      </c>
      <c r="M366" s="12"/>
      <c r="N366" s="12" t="s">
        <v>127</v>
      </c>
      <c r="O366" s="12"/>
      <c r="P366" s="12"/>
    </row>
    <row r="367" spans="1:16" s="5" customFormat="1" x14ac:dyDescent="0.25">
      <c r="J367" s="28"/>
    </row>
    <row r="368" spans="1:16" x14ac:dyDescent="0.2">
      <c r="A368" s="5">
        <v>3</v>
      </c>
      <c r="B368" s="5">
        <v>3429</v>
      </c>
      <c r="C368" s="5">
        <v>5137</v>
      </c>
      <c r="D368" s="5">
        <v>32217000000</v>
      </c>
      <c r="E368" s="5"/>
      <c r="F368" s="5"/>
      <c r="G368" s="5"/>
      <c r="H368" s="6">
        <v>62.93</v>
      </c>
      <c r="I368" s="6"/>
      <c r="J368" s="28"/>
      <c r="K368" s="6"/>
      <c r="L368" s="7"/>
      <c r="M368" s="8" t="s">
        <v>72</v>
      </c>
      <c r="N368" s="8" t="s">
        <v>128</v>
      </c>
      <c r="O368" s="8"/>
      <c r="P368" s="8" t="s">
        <v>129</v>
      </c>
    </row>
    <row r="369" spans="1:16" x14ac:dyDescent="0.2">
      <c r="A369" s="5">
        <v>3</v>
      </c>
      <c r="B369" s="5">
        <v>3429</v>
      </c>
      <c r="C369" s="5">
        <v>5169</v>
      </c>
      <c r="D369" s="5">
        <v>32217000000</v>
      </c>
      <c r="E369" s="5"/>
      <c r="F369" s="5"/>
      <c r="G369" s="5"/>
      <c r="H369" s="6">
        <v>10.67719</v>
      </c>
      <c r="I369" s="6"/>
      <c r="J369" s="28"/>
      <c r="K369" s="6"/>
      <c r="L369" s="7"/>
      <c r="M369" s="8" t="s">
        <v>80</v>
      </c>
      <c r="N369" s="8" t="s">
        <v>128</v>
      </c>
      <c r="O369" s="8"/>
      <c r="P369" s="8" t="s">
        <v>129</v>
      </c>
    </row>
    <row r="370" spans="1:16" x14ac:dyDescent="0.2">
      <c r="A370" s="5">
        <v>3</v>
      </c>
      <c r="B370" s="5">
        <v>3429</v>
      </c>
      <c r="C370" s="5">
        <v>6121</v>
      </c>
      <c r="D370" s="5">
        <v>32217000000</v>
      </c>
      <c r="E370" s="5"/>
      <c r="F370" s="5"/>
      <c r="G370" s="5"/>
      <c r="H370" s="6">
        <v>812.83765000000005</v>
      </c>
      <c r="I370" s="6"/>
      <c r="J370" s="28"/>
      <c r="K370" s="6"/>
      <c r="L370" s="7"/>
      <c r="M370" s="8" t="s">
        <v>67</v>
      </c>
      <c r="N370" s="8" t="s">
        <v>128</v>
      </c>
      <c r="O370" s="8"/>
      <c r="P370" s="8" t="s">
        <v>129</v>
      </c>
    </row>
    <row r="371" spans="1:16" x14ac:dyDescent="0.2">
      <c r="A371" s="5"/>
      <c r="B371" s="5"/>
      <c r="C371" s="5"/>
      <c r="D371" s="5"/>
      <c r="E371" s="5"/>
      <c r="F371" s="5"/>
      <c r="G371" s="5"/>
      <c r="H371" s="6"/>
      <c r="I371" s="6"/>
      <c r="J371" s="28"/>
      <c r="K371" s="6"/>
      <c r="L371" s="7"/>
      <c r="M371" s="8"/>
      <c r="N371" s="8"/>
      <c r="O371" s="8"/>
      <c r="P371" s="8"/>
    </row>
    <row r="372" spans="1:16" x14ac:dyDescent="0.2">
      <c r="A372" s="12" t="s">
        <v>128</v>
      </c>
      <c r="B372" s="9"/>
      <c r="C372" s="9"/>
      <c r="D372" s="9"/>
      <c r="E372" s="9"/>
      <c r="F372" s="9"/>
      <c r="G372" s="9"/>
      <c r="H372" s="10">
        <f>SUM(H367:H371)</f>
        <v>886.44484000000011</v>
      </c>
      <c r="I372" s="10">
        <f t="shared" ref="I372:L372" si="73">SUM(I367:I371)</f>
        <v>0</v>
      </c>
      <c r="J372" s="10">
        <f t="shared" si="73"/>
        <v>0</v>
      </c>
      <c r="K372" s="10">
        <f t="shared" si="73"/>
        <v>0</v>
      </c>
      <c r="L372" s="10">
        <f t="shared" si="73"/>
        <v>0</v>
      </c>
      <c r="M372" s="12"/>
      <c r="N372" s="12" t="s">
        <v>128</v>
      </c>
      <c r="O372" s="12"/>
      <c r="P372" s="12"/>
    </row>
    <row r="373" spans="1:16" s="5" customFormat="1" x14ac:dyDescent="0.25">
      <c r="J373" s="28"/>
    </row>
    <row r="374" spans="1:16" x14ac:dyDescent="0.2">
      <c r="A374" s="5">
        <v>3</v>
      </c>
      <c r="B374" s="5">
        <v>3429</v>
      </c>
      <c r="C374" s="5">
        <v>6121</v>
      </c>
      <c r="D374" s="5">
        <v>32218000000</v>
      </c>
      <c r="E374" s="5"/>
      <c r="F374" s="5"/>
      <c r="G374" s="5"/>
      <c r="H374" s="6">
        <v>585.16971000000001</v>
      </c>
      <c r="I374" s="6"/>
      <c r="J374" s="28"/>
      <c r="K374" s="6"/>
      <c r="L374" s="7"/>
      <c r="M374" s="8" t="s">
        <v>67</v>
      </c>
      <c r="N374" s="8" t="s">
        <v>130</v>
      </c>
      <c r="O374" s="8"/>
      <c r="P374" s="8" t="s">
        <v>129</v>
      </c>
    </row>
    <row r="375" spans="1:16" x14ac:dyDescent="0.2">
      <c r="A375" s="5"/>
      <c r="B375" s="5"/>
      <c r="C375" s="5"/>
      <c r="D375" s="5"/>
      <c r="E375" s="5"/>
      <c r="F375" s="5"/>
      <c r="G375" s="5"/>
      <c r="H375" s="6"/>
      <c r="I375" s="6"/>
      <c r="J375" s="28"/>
      <c r="K375" s="6"/>
      <c r="L375" s="7"/>
      <c r="M375" s="8"/>
      <c r="N375" s="8"/>
      <c r="O375" s="8"/>
      <c r="P375" s="8"/>
    </row>
    <row r="376" spans="1:16" x14ac:dyDescent="0.2">
      <c r="A376" s="12" t="s">
        <v>130</v>
      </c>
      <c r="B376" s="9"/>
      <c r="C376" s="9"/>
      <c r="D376" s="9"/>
      <c r="E376" s="9"/>
      <c r="F376" s="9"/>
      <c r="G376" s="9"/>
      <c r="H376" s="10">
        <f>SUM(H373:H375)</f>
        <v>585.16971000000001</v>
      </c>
      <c r="I376" s="10">
        <f t="shared" ref="I376:L376" si="74">SUM(I373:I375)</f>
        <v>0</v>
      </c>
      <c r="J376" s="10">
        <f t="shared" si="74"/>
        <v>0</v>
      </c>
      <c r="K376" s="10">
        <f t="shared" si="74"/>
        <v>0</v>
      </c>
      <c r="L376" s="10">
        <f t="shared" si="74"/>
        <v>0</v>
      </c>
      <c r="M376" s="12"/>
      <c r="N376" s="12" t="s">
        <v>130</v>
      </c>
      <c r="O376" s="12"/>
      <c r="P376" s="12"/>
    </row>
    <row r="377" spans="1:16" s="5" customFormat="1" x14ac:dyDescent="0.25">
      <c r="J377" s="28"/>
    </row>
    <row r="378" spans="1:16" x14ac:dyDescent="0.2">
      <c r="A378" s="5">
        <v>3</v>
      </c>
      <c r="B378" s="5">
        <v>3412</v>
      </c>
      <c r="C378" s="5">
        <v>5171</v>
      </c>
      <c r="D378" s="5">
        <v>32219000000</v>
      </c>
      <c r="E378" s="5"/>
      <c r="F378" s="5"/>
      <c r="G378" s="5"/>
      <c r="H378" s="6">
        <v>538.88295000000005</v>
      </c>
      <c r="I378" s="6"/>
      <c r="J378" s="28"/>
      <c r="K378" s="6"/>
      <c r="L378" s="7"/>
      <c r="M378" s="8" t="s">
        <v>66</v>
      </c>
      <c r="N378" s="8" t="s">
        <v>131</v>
      </c>
      <c r="O378" s="8"/>
      <c r="P378" s="8" t="s">
        <v>110</v>
      </c>
    </row>
    <row r="379" spans="1:16" x14ac:dyDescent="0.2">
      <c r="A379" s="5"/>
      <c r="B379" s="5"/>
      <c r="C379" s="5"/>
      <c r="D379" s="5"/>
      <c r="E379" s="5"/>
      <c r="F379" s="5"/>
      <c r="G379" s="5"/>
      <c r="H379" s="6"/>
      <c r="I379" s="6"/>
      <c r="J379" s="28"/>
      <c r="K379" s="6"/>
      <c r="L379" s="7"/>
      <c r="M379" s="8"/>
      <c r="N379" s="8"/>
      <c r="O379" s="8"/>
      <c r="P379" s="8"/>
    </row>
    <row r="380" spans="1:16" x14ac:dyDescent="0.2">
      <c r="A380" s="12" t="s">
        <v>131</v>
      </c>
      <c r="B380" s="9"/>
      <c r="C380" s="9"/>
      <c r="D380" s="9"/>
      <c r="E380" s="9"/>
      <c r="F380" s="9"/>
      <c r="G380" s="9"/>
      <c r="H380" s="10">
        <f>SUM(H377:H379)</f>
        <v>538.88295000000005</v>
      </c>
      <c r="I380" s="10">
        <f t="shared" ref="I380:L380" si="75">SUM(I377:I379)</f>
        <v>0</v>
      </c>
      <c r="J380" s="10">
        <f t="shared" si="75"/>
        <v>0</v>
      </c>
      <c r="K380" s="10">
        <f t="shared" si="75"/>
        <v>0</v>
      </c>
      <c r="L380" s="10">
        <f t="shared" si="75"/>
        <v>0</v>
      </c>
      <c r="M380" s="12"/>
      <c r="N380" s="12" t="s">
        <v>131</v>
      </c>
      <c r="O380" s="12"/>
      <c r="P380" s="12"/>
    </row>
    <row r="381" spans="1:16" s="5" customFormat="1" x14ac:dyDescent="0.25">
      <c r="J381" s="28"/>
    </row>
    <row r="382" spans="1:16" x14ac:dyDescent="0.2">
      <c r="A382" s="5">
        <v>3</v>
      </c>
      <c r="B382" s="5">
        <v>3421</v>
      </c>
      <c r="C382" s="5">
        <v>6121</v>
      </c>
      <c r="D382" s="5">
        <v>32220000000</v>
      </c>
      <c r="E382" s="5"/>
      <c r="F382" s="5"/>
      <c r="G382" s="5"/>
      <c r="H382" s="6">
        <v>457.63414999999998</v>
      </c>
      <c r="I382" s="6"/>
      <c r="J382" s="28"/>
      <c r="K382" s="6"/>
      <c r="L382" s="7"/>
      <c r="M382" s="8" t="s">
        <v>67</v>
      </c>
      <c r="N382" s="8" t="s">
        <v>132</v>
      </c>
      <c r="O382" s="8"/>
      <c r="P382" s="8" t="s">
        <v>34</v>
      </c>
    </row>
    <row r="383" spans="1:16" x14ac:dyDescent="0.2">
      <c r="A383" s="5"/>
      <c r="B383" s="5"/>
      <c r="C383" s="5"/>
      <c r="D383" s="5"/>
      <c r="E383" s="5"/>
      <c r="F383" s="5"/>
      <c r="G383" s="5"/>
      <c r="H383" s="6"/>
      <c r="I383" s="6"/>
      <c r="J383" s="28"/>
      <c r="K383" s="6"/>
      <c r="L383" s="7"/>
      <c r="M383" s="8"/>
      <c r="N383" s="8"/>
      <c r="O383" s="8"/>
      <c r="P383" s="8"/>
    </row>
    <row r="384" spans="1:16" x14ac:dyDescent="0.2">
      <c r="A384" s="12" t="s">
        <v>132</v>
      </c>
      <c r="B384" s="9"/>
      <c r="C384" s="9"/>
      <c r="D384" s="9"/>
      <c r="E384" s="9"/>
      <c r="F384" s="9"/>
      <c r="G384" s="9"/>
      <c r="H384" s="10">
        <f>SUM(H381:H383)</f>
        <v>457.63414999999998</v>
      </c>
      <c r="I384" s="10">
        <f t="shared" ref="I384:L384" si="76">SUM(I381:I383)</f>
        <v>0</v>
      </c>
      <c r="J384" s="10">
        <f t="shared" si="76"/>
        <v>0</v>
      </c>
      <c r="K384" s="10">
        <f t="shared" si="76"/>
        <v>0</v>
      </c>
      <c r="L384" s="10">
        <f t="shared" si="76"/>
        <v>0</v>
      </c>
      <c r="M384" s="12"/>
      <c r="N384" s="12" t="s">
        <v>132</v>
      </c>
      <c r="O384" s="12"/>
      <c r="P384" s="12"/>
    </row>
    <row r="385" spans="1:16" s="5" customFormat="1" x14ac:dyDescent="0.25">
      <c r="J385" s="28"/>
    </row>
    <row r="386" spans="1:16" x14ac:dyDescent="0.2">
      <c r="A386" s="5">
        <v>3</v>
      </c>
      <c r="B386" s="5">
        <v>3429</v>
      </c>
      <c r="C386" s="5">
        <v>6121</v>
      </c>
      <c r="D386" s="5">
        <v>32221000000</v>
      </c>
      <c r="E386" s="5"/>
      <c r="F386" s="5"/>
      <c r="G386" s="5"/>
      <c r="H386" s="6">
        <v>510.23750000000001</v>
      </c>
      <c r="I386" s="6"/>
      <c r="J386" s="28"/>
      <c r="K386" s="6"/>
      <c r="L386" s="7"/>
      <c r="M386" s="8" t="s">
        <v>67</v>
      </c>
      <c r="N386" s="8" t="s">
        <v>133</v>
      </c>
      <c r="O386" s="8"/>
      <c r="P386" s="8" t="s">
        <v>129</v>
      </c>
    </row>
    <row r="387" spans="1:16" x14ac:dyDescent="0.2">
      <c r="A387" s="5"/>
      <c r="B387" s="5"/>
      <c r="C387" s="5"/>
      <c r="D387" s="5"/>
      <c r="E387" s="5"/>
      <c r="F387" s="5"/>
      <c r="G387" s="5"/>
      <c r="H387" s="6"/>
      <c r="I387" s="6"/>
      <c r="J387" s="28"/>
      <c r="K387" s="6"/>
      <c r="L387" s="7"/>
      <c r="M387" s="8"/>
      <c r="N387" s="8"/>
      <c r="O387" s="8"/>
      <c r="P387" s="8"/>
    </row>
    <row r="388" spans="1:16" x14ac:dyDescent="0.2">
      <c r="A388" s="12" t="s">
        <v>133</v>
      </c>
      <c r="B388" s="9"/>
      <c r="C388" s="9"/>
      <c r="D388" s="9"/>
      <c r="E388" s="9"/>
      <c r="F388" s="9"/>
      <c r="G388" s="9"/>
      <c r="H388" s="10">
        <f>SUM(H385:H387)</f>
        <v>510.23750000000001</v>
      </c>
      <c r="I388" s="10">
        <f t="shared" ref="I388:L388" si="77">SUM(I385:I387)</f>
        <v>0</v>
      </c>
      <c r="J388" s="10">
        <f t="shared" si="77"/>
        <v>0</v>
      </c>
      <c r="K388" s="10">
        <f t="shared" si="77"/>
        <v>0</v>
      </c>
      <c r="L388" s="10">
        <f t="shared" si="77"/>
        <v>0</v>
      </c>
      <c r="M388" s="12"/>
      <c r="N388" s="12" t="s">
        <v>133</v>
      </c>
      <c r="O388" s="12"/>
      <c r="P388" s="12"/>
    </row>
    <row r="389" spans="1:16" s="5" customFormat="1" x14ac:dyDescent="0.25">
      <c r="J389" s="28"/>
    </row>
    <row r="390" spans="1:16" x14ac:dyDescent="0.2">
      <c r="A390" s="5">
        <v>3</v>
      </c>
      <c r="B390" s="5">
        <v>3639</v>
      </c>
      <c r="C390" s="5">
        <v>5171</v>
      </c>
      <c r="D390" s="5">
        <v>32222000000</v>
      </c>
      <c r="E390" s="5"/>
      <c r="F390" s="5"/>
      <c r="G390" s="5"/>
      <c r="H390" s="6">
        <v>376.82062000000002</v>
      </c>
      <c r="I390" s="6"/>
      <c r="J390" s="28"/>
      <c r="K390" s="6"/>
      <c r="L390" s="7"/>
      <c r="M390" s="8" t="s">
        <v>66</v>
      </c>
      <c r="N390" s="8" t="s">
        <v>134</v>
      </c>
      <c r="O390" s="8"/>
      <c r="P390" s="8" t="s">
        <v>23</v>
      </c>
    </row>
    <row r="391" spans="1:16" x14ac:dyDescent="0.2">
      <c r="A391" s="5"/>
      <c r="B391" s="5"/>
      <c r="C391" s="5"/>
      <c r="D391" s="5"/>
      <c r="E391" s="5"/>
      <c r="F391" s="5"/>
      <c r="G391" s="5"/>
      <c r="H391" s="6"/>
      <c r="I391" s="6"/>
      <c r="J391" s="28"/>
      <c r="K391" s="6"/>
      <c r="L391" s="7"/>
      <c r="M391" s="8"/>
      <c r="N391" s="8"/>
      <c r="O391" s="8"/>
      <c r="P391" s="8"/>
    </row>
    <row r="392" spans="1:16" x14ac:dyDescent="0.2">
      <c r="A392" s="12" t="s">
        <v>134</v>
      </c>
      <c r="B392" s="9"/>
      <c r="C392" s="9"/>
      <c r="D392" s="9"/>
      <c r="E392" s="9"/>
      <c r="F392" s="9"/>
      <c r="G392" s="9"/>
      <c r="H392" s="10">
        <f>SUM(H389:H391)</f>
        <v>376.82062000000002</v>
      </c>
      <c r="I392" s="10">
        <f t="shared" ref="I392:L392" si="78">SUM(I389:I391)</f>
        <v>0</v>
      </c>
      <c r="J392" s="10">
        <f t="shared" si="78"/>
        <v>0</v>
      </c>
      <c r="K392" s="10">
        <f t="shared" si="78"/>
        <v>0</v>
      </c>
      <c r="L392" s="10">
        <f t="shared" si="78"/>
        <v>0</v>
      </c>
      <c r="M392" s="12"/>
      <c r="N392" s="12" t="s">
        <v>134</v>
      </c>
      <c r="O392" s="12"/>
      <c r="P392" s="12"/>
    </row>
    <row r="393" spans="1:16" s="5" customFormat="1" x14ac:dyDescent="0.25">
      <c r="J393" s="28"/>
    </row>
    <row r="394" spans="1:16" x14ac:dyDescent="0.2">
      <c r="A394" s="5">
        <v>3</v>
      </c>
      <c r="B394" s="5">
        <v>2212</v>
      </c>
      <c r="C394" s="5">
        <v>6121</v>
      </c>
      <c r="D394" s="5">
        <v>32301000000</v>
      </c>
      <c r="E394" s="5"/>
      <c r="F394" s="5"/>
      <c r="G394" s="5"/>
      <c r="H394" s="6"/>
      <c r="I394" s="6"/>
      <c r="J394" s="28">
        <v>18000</v>
      </c>
      <c r="K394" s="6">
        <v>8000</v>
      </c>
      <c r="L394" s="7"/>
      <c r="M394" s="8" t="s">
        <v>67</v>
      </c>
      <c r="N394" s="8" t="s">
        <v>54</v>
      </c>
      <c r="O394" s="8"/>
      <c r="P394" s="8" t="s">
        <v>39</v>
      </c>
    </row>
    <row r="395" spans="1:16" x14ac:dyDescent="0.2">
      <c r="A395" s="5"/>
      <c r="B395" s="5"/>
      <c r="C395" s="5"/>
      <c r="D395" s="5"/>
      <c r="E395" s="5"/>
      <c r="F395" s="5"/>
      <c r="G395" s="5"/>
      <c r="H395" s="6"/>
      <c r="I395" s="6"/>
      <c r="J395" s="28"/>
      <c r="K395" s="6"/>
      <c r="L395" s="7"/>
      <c r="M395" s="8"/>
      <c r="N395" s="8"/>
      <c r="O395" s="8"/>
      <c r="P395" s="8"/>
    </row>
    <row r="396" spans="1:16" x14ac:dyDescent="0.2">
      <c r="A396" s="12" t="s">
        <v>54</v>
      </c>
      <c r="B396" s="9"/>
      <c r="C396" s="9"/>
      <c r="D396" s="9"/>
      <c r="E396" s="9"/>
      <c r="F396" s="9"/>
      <c r="G396" s="9"/>
      <c r="H396" s="10">
        <f>SUM(H393:H395)</f>
        <v>0</v>
      </c>
      <c r="I396" s="10">
        <f t="shared" ref="I396:L396" si="79">SUM(I393:I395)</f>
        <v>0</v>
      </c>
      <c r="J396" s="10">
        <f t="shared" si="79"/>
        <v>18000</v>
      </c>
      <c r="K396" s="10">
        <f t="shared" si="79"/>
        <v>8000</v>
      </c>
      <c r="L396" s="10">
        <f t="shared" si="79"/>
        <v>0</v>
      </c>
      <c r="M396" s="12"/>
      <c r="N396" s="12" t="s">
        <v>54</v>
      </c>
      <c r="O396" s="12"/>
      <c r="P396" s="12"/>
    </row>
    <row r="397" spans="1:16" s="5" customFormat="1" x14ac:dyDescent="0.25">
      <c r="J397" s="28"/>
    </row>
    <row r="398" spans="1:16" x14ac:dyDescent="0.2">
      <c r="A398" s="5">
        <v>3</v>
      </c>
      <c r="B398" s="5">
        <v>2212</v>
      </c>
      <c r="C398" s="5">
        <v>6121</v>
      </c>
      <c r="D398" s="5">
        <v>32302000000</v>
      </c>
      <c r="E398" s="5"/>
      <c r="F398" s="5"/>
      <c r="G398" s="5"/>
      <c r="H398" s="6"/>
      <c r="I398" s="6">
        <v>6490.2780000000002</v>
      </c>
      <c r="J398" s="28"/>
      <c r="K398" s="6"/>
      <c r="L398" s="7"/>
      <c r="M398" s="8" t="s">
        <v>67</v>
      </c>
      <c r="N398" s="8" t="s">
        <v>135</v>
      </c>
      <c r="O398" s="8"/>
      <c r="P398" s="8" t="s">
        <v>39</v>
      </c>
    </row>
    <row r="399" spans="1:16" x14ac:dyDescent="0.2">
      <c r="A399" s="5"/>
      <c r="B399" s="5"/>
      <c r="C399" s="5"/>
      <c r="D399" s="5"/>
      <c r="E399" s="5"/>
      <c r="F399" s="5"/>
      <c r="G399" s="5"/>
      <c r="H399" s="6"/>
      <c r="I399" s="6"/>
      <c r="J399" s="28"/>
      <c r="K399" s="6"/>
      <c r="L399" s="7"/>
      <c r="M399" s="8"/>
      <c r="N399" s="8"/>
      <c r="O399" s="8"/>
      <c r="P399" s="8"/>
    </row>
    <row r="400" spans="1:16" x14ac:dyDescent="0.2">
      <c r="A400" s="12" t="s">
        <v>135</v>
      </c>
      <c r="B400" s="9"/>
      <c r="C400" s="9"/>
      <c r="D400" s="9"/>
      <c r="E400" s="9"/>
      <c r="F400" s="9"/>
      <c r="G400" s="9"/>
      <c r="H400" s="10">
        <f>SUM(H397:H399)</f>
        <v>0</v>
      </c>
      <c r="I400" s="10">
        <f t="shared" ref="I400:L400" si="80">SUM(I397:I399)</f>
        <v>6490.2780000000002</v>
      </c>
      <c r="J400" s="10">
        <f t="shared" si="80"/>
        <v>0</v>
      </c>
      <c r="K400" s="10">
        <f t="shared" si="80"/>
        <v>0</v>
      </c>
      <c r="L400" s="10">
        <f t="shared" si="80"/>
        <v>0</v>
      </c>
      <c r="M400" s="12"/>
      <c r="N400" s="12" t="s">
        <v>135</v>
      </c>
      <c r="O400" s="12"/>
      <c r="P400" s="12"/>
    </row>
    <row r="401" spans="1:16" s="5" customFormat="1" x14ac:dyDescent="0.25">
      <c r="J401" s="28"/>
    </row>
    <row r="402" spans="1:16" x14ac:dyDescent="0.2">
      <c r="A402" s="5">
        <v>3</v>
      </c>
      <c r="B402" s="5">
        <v>2212</v>
      </c>
      <c r="C402" s="5">
        <v>6121</v>
      </c>
      <c r="D402" s="5">
        <v>32303000000</v>
      </c>
      <c r="E402" s="5"/>
      <c r="F402" s="5"/>
      <c r="G402" s="5"/>
      <c r="H402" s="6"/>
      <c r="I402" s="6">
        <v>6762.8979799999997</v>
      </c>
      <c r="J402" s="28"/>
      <c r="K402" s="6"/>
      <c r="L402" s="7"/>
      <c r="M402" s="8" t="s">
        <v>67</v>
      </c>
      <c r="N402" s="8" t="s">
        <v>136</v>
      </c>
      <c r="O402" s="8"/>
      <c r="P402" s="8" t="s">
        <v>39</v>
      </c>
    </row>
    <row r="403" spans="1:16" x14ac:dyDescent="0.2">
      <c r="A403" s="5"/>
      <c r="B403" s="5"/>
      <c r="C403" s="5"/>
      <c r="D403" s="5"/>
      <c r="E403" s="5"/>
      <c r="F403" s="5"/>
      <c r="G403" s="5"/>
      <c r="H403" s="6"/>
      <c r="I403" s="6"/>
      <c r="J403" s="28"/>
      <c r="K403" s="6"/>
      <c r="L403" s="7"/>
      <c r="M403" s="8"/>
      <c r="N403" s="8"/>
      <c r="O403" s="8"/>
      <c r="P403" s="8"/>
    </row>
    <row r="404" spans="1:16" x14ac:dyDescent="0.2">
      <c r="A404" s="12" t="s">
        <v>136</v>
      </c>
      <c r="B404" s="9"/>
      <c r="C404" s="9"/>
      <c r="D404" s="9"/>
      <c r="E404" s="9"/>
      <c r="F404" s="9"/>
      <c r="G404" s="9"/>
      <c r="H404" s="10">
        <f>SUM(H401:H403)</f>
        <v>0</v>
      </c>
      <c r="I404" s="10">
        <f t="shared" ref="I404:L404" si="81">SUM(I401:I403)</f>
        <v>6762.8979799999997</v>
      </c>
      <c r="J404" s="10">
        <f t="shared" si="81"/>
        <v>0</v>
      </c>
      <c r="K404" s="10">
        <f t="shared" si="81"/>
        <v>0</v>
      </c>
      <c r="L404" s="10">
        <f t="shared" si="81"/>
        <v>0</v>
      </c>
      <c r="M404" s="12"/>
      <c r="N404" s="12" t="s">
        <v>136</v>
      </c>
      <c r="O404" s="12"/>
      <c r="P404" s="12"/>
    </row>
    <row r="405" spans="1:16" s="5" customFormat="1" x14ac:dyDescent="0.25">
      <c r="J405" s="28"/>
    </row>
    <row r="406" spans="1:16" x14ac:dyDescent="0.2">
      <c r="A406" s="5">
        <v>3</v>
      </c>
      <c r="B406" s="5">
        <v>2212</v>
      </c>
      <c r="C406" s="5">
        <v>6121</v>
      </c>
      <c r="D406" s="5">
        <v>32304000000</v>
      </c>
      <c r="E406" s="5"/>
      <c r="F406" s="5"/>
      <c r="G406" s="5"/>
      <c r="H406" s="6"/>
      <c r="I406" s="6">
        <v>1772.84023</v>
      </c>
      <c r="J406" s="28"/>
      <c r="K406" s="6"/>
      <c r="L406" s="7"/>
      <c r="M406" s="8" t="s">
        <v>67</v>
      </c>
      <c r="N406" s="8" t="s">
        <v>137</v>
      </c>
      <c r="O406" s="8"/>
      <c r="P406" s="8" t="s">
        <v>39</v>
      </c>
    </row>
    <row r="407" spans="1:16" x14ac:dyDescent="0.2">
      <c r="A407" s="5"/>
      <c r="B407" s="5"/>
      <c r="C407" s="5"/>
      <c r="D407" s="5"/>
      <c r="E407" s="5"/>
      <c r="F407" s="5"/>
      <c r="G407" s="5"/>
      <c r="H407" s="6"/>
      <c r="I407" s="6"/>
      <c r="J407" s="28"/>
      <c r="K407" s="6"/>
      <c r="L407" s="7"/>
      <c r="M407" s="8"/>
      <c r="N407" s="8"/>
      <c r="O407" s="8"/>
      <c r="P407" s="8"/>
    </row>
    <row r="408" spans="1:16" x14ac:dyDescent="0.2">
      <c r="A408" s="12" t="s">
        <v>137</v>
      </c>
      <c r="B408" s="9"/>
      <c r="C408" s="9"/>
      <c r="D408" s="9"/>
      <c r="E408" s="9"/>
      <c r="F408" s="9"/>
      <c r="G408" s="9"/>
      <c r="H408" s="10">
        <f>SUM(H405:H407)</f>
        <v>0</v>
      </c>
      <c r="I408" s="10">
        <f t="shared" ref="I408:L408" si="82">SUM(I405:I407)</f>
        <v>1772.84023</v>
      </c>
      <c r="J408" s="10">
        <f t="shared" si="82"/>
        <v>0</v>
      </c>
      <c r="K408" s="10">
        <f t="shared" si="82"/>
        <v>0</v>
      </c>
      <c r="L408" s="10">
        <f t="shared" si="82"/>
        <v>0</v>
      </c>
      <c r="M408" s="12"/>
      <c r="N408" s="12" t="s">
        <v>137</v>
      </c>
      <c r="O408" s="12"/>
      <c r="P408" s="12"/>
    </row>
    <row r="409" spans="1:16" s="5" customFormat="1" x14ac:dyDescent="0.25">
      <c r="J409" s="28"/>
    </row>
    <row r="410" spans="1:16" x14ac:dyDescent="0.2">
      <c r="A410" s="5">
        <v>3</v>
      </c>
      <c r="B410" s="5">
        <v>3639</v>
      </c>
      <c r="C410" s="5">
        <v>6121</v>
      </c>
      <c r="D410" s="5">
        <v>32305000000</v>
      </c>
      <c r="E410" s="5"/>
      <c r="F410" s="5"/>
      <c r="G410" s="5"/>
      <c r="H410" s="6"/>
      <c r="I410" s="6">
        <v>6989.6621999999998</v>
      </c>
      <c r="J410" s="28">
        <v>6000</v>
      </c>
      <c r="K410" s="6">
        <v>7500</v>
      </c>
      <c r="L410" s="7">
        <v>1822.8175799999999</v>
      </c>
      <c r="M410" s="8" t="s">
        <v>67</v>
      </c>
      <c r="N410" s="8" t="s">
        <v>138</v>
      </c>
      <c r="O410" s="8"/>
      <c r="P410" s="8" t="s">
        <v>23</v>
      </c>
    </row>
    <row r="411" spans="1:16" x14ac:dyDescent="0.2">
      <c r="A411" s="5"/>
      <c r="B411" s="5"/>
      <c r="C411" s="5"/>
      <c r="D411" s="5"/>
      <c r="E411" s="5"/>
      <c r="F411" s="5"/>
      <c r="G411" s="5"/>
      <c r="H411" s="6"/>
      <c r="I411" s="6"/>
      <c r="J411" s="28"/>
      <c r="K411" s="6"/>
      <c r="L411" s="7"/>
      <c r="M411" s="8"/>
      <c r="N411" s="8"/>
      <c r="O411" s="8"/>
      <c r="P411" s="8"/>
    </row>
    <row r="412" spans="1:16" x14ac:dyDescent="0.2">
      <c r="A412" s="12" t="s">
        <v>138</v>
      </c>
      <c r="B412" s="9"/>
      <c r="C412" s="9"/>
      <c r="D412" s="9"/>
      <c r="E412" s="9"/>
      <c r="F412" s="9"/>
      <c r="G412" s="9"/>
      <c r="H412" s="10">
        <f>SUM(H409:H411)</f>
        <v>0</v>
      </c>
      <c r="I412" s="10">
        <f t="shared" ref="I412:L412" si="83">SUM(I409:I411)</f>
        <v>6989.6621999999998</v>
      </c>
      <c r="J412" s="10">
        <f t="shared" si="83"/>
        <v>6000</v>
      </c>
      <c r="K412" s="10">
        <f t="shared" si="83"/>
        <v>7500</v>
      </c>
      <c r="L412" s="10">
        <f t="shared" si="83"/>
        <v>1822.8175799999999</v>
      </c>
      <c r="M412" s="12"/>
      <c r="N412" s="12" t="s">
        <v>138</v>
      </c>
      <c r="O412" s="12"/>
      <c r="P412" s="12"/>
    </row>
    <row r="413" spans="1:16" s="5" customFormat="1" x14ac:dyDescent="0.25">
      <c r="J413" s="28"/>
    </row>
    <row r="414" spans="1:16" x14ac:dyDescent="0.2">
      <c r="A414" s="5">
        <v>3</v>
      </c>
      <c r="B414" s="5">
        <v>3113</v>
      </c>
      <c r="C414" s="5">
        <v>6121</v>
      </c>
      <c r="D414" s="5">
        <v>32306000000</v>
      </c>
      <c r="E414" s="5"/>
      <c r="F414" s="5"/>
      <c r="G414" s="5"/>
      <c r="H414" s="6"/>
      <c r="I414" s="6">
        <v>33719.230499999998</v>
      </c>
      <c r="J414" s="28"/>
      <c r="K414" s="6"/>
      <c r="L414" s="7"/>
      <c r="M414" s="8" t="s">
        <v>67</v>
      </c>
      <c r="N414" s="8" t="s">
        <v>139</v>
      </c>
      <c r="O414" s="8"/>
      <c r="P414" s="8" t="s">
        <v>100</v>
      </c>
    </row>
    <row r="415" spans="1:16" x14ac:dyDescent="0.2">
      <c r="A415" s="5"/>
      <c r="B415" s="5"/>
      <c r="C415" s="5"/>
      <c r="D415" s="5"/>
      <c r="E415" s="5"/>
      <c r="F415" s="5"/>
      <c r="G415" s="5"/>
      <c r="H415" s="6"/>
      <c r="I415" s="6"/>
      <c r="J415" s="28"/>
      <c r="K415" s="6"/>
      <c r="L415" s="7"/>
      <c r="M415" s="8"/>
      <c r="N415" s="8"/>
      <c r="O415" s="8"/>
      <c r="P415" s="8"/>
    </row>
    <row r="416" spans="1:16" x14ac:dyDescent="0.2">
      <c r="A416" s="12" t="s">
        <v>139</v>
      </c>
      <c r="B416" s="9"/>
      <c r="C416" s="9"/>
      <c r="D416" s="9"/>
      <c r="E416" s="9"/>
      <c r="F416" s="9"/>
      <c r="G416" s="9"/>
      <c r="H416" s="10">
        <f>SUM(H413:H415)</f>
        <v>0</v>
      </c>
      <c r="I416" s="10">
        <f t="shared" ref="I416:L416" si="84">SUM(I413:I415)</f>
        <v>33719.230499999998</v>
      </c>
      <c r="J416" s="10">
        <f t="shared" si="84"/>
        <v>0</v>
      </c>
      <c r="K416" s="10">
        <f t="shared" si="84"/>
        <v>0</v>
      </c>
      <c r="L416" s="10">
        <f t="shared" si="84"/>
        <v>0</v>
      </c>
      <c r="M416" s="12"/>
      <c r="N416" s="12" t="s">
        <v>139</v>
      </c>
      <c r="O416" s="12"/>
      <c r="P416" s="12"/>
    </row>
    <row r="417" spans="1:16" s="5" customFormat="1" x14ac:dyDescent="0.25">
      <c r="J417" s="28"/>
    </row>
    <row r="418" spans="1:16" x14ac:dyDescent="0.2">
      <c r="A418" s="5">
        <v>3</v>
      </c>
      <c r="B418" s="5">
        <v>3639</v>
      </c>
      <c r="C418" s="5">
        <v>6121</v>
      </c>
      <c r="D418" s="5">
        <v>32307000000</v>
      </c>
      <c r="E418" s="5"/>
      <c r="F418" s="5"/>
      <c r="G418" s="5"/>
      <c r="H418" s="6"/>
      <c r="I418" s="6">
        <v>158.65</v>
      </c>
      <c r="J418" s="28"/>
      <c r="K418" s="6"/>
      <c r="L418" s="7"/>
      <c r="M418" s="8" t="s">
        <v>67</v>
      </c>
      <c r="N418" s="8" t="s">
        <v>140</v>
      </c>
      <c r="O418" s="8"/>
      <c r="P418" s="8" t="s">
        <v>23</v>
      </c>
    </row>
    <row r="419" spans="1:16" x14ac:dyDescent="0.2">
      <c r="A419" s="5"/>
      <c r="B419" s="5"/>
      <c r="C419" s="5"/>
      <c r="D419" s="5"/>
      <c r="E419" s="5"/>
      <c r="F419" s="5"/>
      <c r="G419" s="5"/>
      <c r="H419" s="6"/>
      <c r="I419" s="6"/>
      <c r="J419" s="28"/>
      <c r="K419" s="6"/>
      <c r="L419" s="7"/>
      <c r="M419" s="8"/>
      <c r="N419" s="8"/>
      <c r="O419" s="8"/>
      <c r="P419" s="8"/>
    </row>
    <row r="420" spans="1:16" x14ac:dyDescent="0.2">
      <c r="A420" s="12" t="s">
        <v>140</v>
      </c>
      <c r="B420" s="9"/>
      <c r="C420" s="9"/>
      <c r="D420" s="9"/>
      <c r="E420" s="9"/>
      <c r="F420" s="9"/>
      <c r="G420" s="9"/>
      <c r="H420" s="10">
        <f>SUM(H417:H419)</f>
        <v>0</v>
      </c>
      <c r="I420" s="10">
        <f t="shared" ref="I420:L420" si="85">SUM(I417:I419)</f>
        <v>158.65</v>
      </c>
      <c r="J420" s="10">
        <f t="shared" si="85"/>
        <v>0</v>
      </c>
      <c r="K420" s="10">
        <f t="shared" si="85"/>
        <v>0</v>
      </c>
      <c r="L420" s="10">
        <f t="shared" si="85"/>
        <v>0</v>
      </c>
      <c r="M420" s="12"/>
      <c r="N420" s="12" t="s">
        <v>140</v>
      </c>
      <c r="O420" s="12"/>
      <c r="P420" s="12"/>
    </row>
    <row r="421" spans="1:16" s="5" customFormat="1" x14ac:dyDescent="0.25">
      <c r="J421" s="28"/>
    </row>
    <row r="422" spans="1:16" x14ac:dyDescent="0.2">
      <c r="A422" s="5">
        <v>3</v>
      </c>
      <c r="B422" s="5">
        <v>3639</v>
      </c>
      <c r="C422" s="5">
        <v>6121</v>
      </c>
      <c r="D422" s="5">
        <v>32308000000</v>
      </c>
      <c r="E422" s="5"/>
      <c r="F422" s="5"/>
      <c r="G422" s="5"/>
      <c r="H422" s="6"/>
      <c r="I422" s="6">
        <v>3942.1034</v>
      </c>
      <c r="J422" s="28"/>
      <c r="K422" s="6">
        <v>2400</v>
      </c>
      <c r="L422" s="7">
        <v>185.977</v>
      </c>
      <c r="M422" s="8" t="s">
        <v>67</v>
      </c>
      <c r="N422" s="8" t="s">
        <v>141</v>
      </c>
      <c r="O422" s="8"/>
      <c r="P422" s="8" t="s">
        <v>23</v>
      </c>
    </row>
    <row r="423" spans="1:16" x14ac:dyDescent="0.2">
      <c r="A423" s="5"/>
      <c r="B423" s="5"/>
      <c r="C423" s="5"/>
      <c r="D423" s="5"/>
      <c r="E423" s="5"/>
      <c r="F423" s="5"/>
      <c r="G423" s="5"/>
      <c r="H423" s="6"/>
      <c r="I423" s="6"/>
      <c r="J423" s="28"/>
      <c r="K423" s="6"/>
      <c r="L423" s="7"/>
      <c r="M423" s="8"/>
      <c r="N423" s="8"/>
      <c r="O423" s="8"/>
      <c r="P423" s="8"/>
    </row>
    <row r="424" spans="1:16" x14ac:dyDescent="0.2">
      <c r="A424" s="12" t="s">
        <v>141</v>
      </c>
      <c r="B424" s="9"/>
      <c r="C424" s="9"/>
      <c r="D424" s="9"/>
      <c r="E424" s="9"/>
      <c r="F424" s="9"/>
      <c r="G424" s="9"/>
      <c r="H424" s="10">
        <f>SUM(H421:H423)</f>
        <v>0</v>
      </c>
      <c r="I424" s="10">
        <f t="shared" ref="I424:L424" si="86">SUM(I421:I423)</f>
        <v>3942.1034</v>
      </c>
      <c r="J424" s="10">
        <f t="shared" si="86"/>
        <v>0</v>
      </c>
      <c r="K424" s="10">
        <f t="shared" si="86"/>
        <v>2400</v>
      </c>
      <c r="L424" s="10">
        <f t="shared" si="86"/>
        <v>185.977</v>
      </c>
      <c r="M424" s="12"/>
      <c r="N424" s="12" t="s">
        <v>141</v>
      </c>
      <c r="O424" s="12"/>
      <c r="P424" s="12"/>
    </row>
    <row r="425" spans="1:16" s="5" customFormat="1" x14ac:dyDescent="0.25">
      <c r="J425" s="28"/>
    </row>
    <row r="426" spans="1:16" x14ac:dyDescent="0.2">
      <c r="A426" s="5">
        <v>3</v>
      </c>
      <c r="B426" s="5">
        <v>3639</v>
      </c>
      <c r="C426" s="5">
        <v>5169</v>
      </c>
      <c r="D426" s="5">
        <v>32309000000</v>
      </c>
      <c r="E426" s="5"/>
      <c r="F426" s="5"/>
      <c r="G426" s="5"/>
      <c r="H426" s="6"/>
      <c r="I426" s="6">
        <v>4511.4278400000003</v>
      </c>
      <c r="J426" s="28"/>
      <c r="K426" s="6">
        <v>7350</v>
      </c>
      <c r="L426" s="7">
        <v>7347.0667899999999</v>
      </c>
      <c r="M426" s="8" t="s">
        <v>80</v>
      </c>
      <c r="N426" s="8" t="s">
        <v>142</v>
      </c>
      <c r="O426" s="8"/>
      <c r="P426" s="8" t="s">
        <v>23</v>
      </c>
    </row>
    <row r="427" spans="1:16" x14ac:dyDescent="0.2">
      <c r="A427" s="5"/>
      <c r="B427" s="5"/>
      <c r="C427" s="5"/>
      <c r="D427" s="5"/>
      <c r="E427" s="5"/>
      <c r="F427" s="5"/>
      <c r="G427" s="5"/>
      <c r="H427" s="6"/>
      <c r="I427" s="6"/>
      <c r="J427" s="28"/>
      <c r="K427" s="6"/>
      <c r="L427" s="7"/>
      <c r="M427" s="8"/>
      <c r="N427" s="8"/>
      <c r="O427" s="8"/>
      <c r="P427" s="8"/>
    </row>
    <row r="428" spans="1:16" x14ac:dyDescent="0.2">
      <c r="A428" s="12" t="s">
        <v>142</v>
      </c>
      <c r="B428" s="9"/>
      <c r="C428" s="9"/>
      <c r="D428" s="9"/>
      <c r="E428" s="9"/>
      <c r="F428" s="9"/>
      <c r="G428" s="9"/>
      <c r="H428" s="10">
        <f>SUM(H425:H427)</f>
        <v>0</v>
      </c>
      <c r="I428" s="10">
        <f t="shared" ref="I428:L428" si="87">SUM(I425:I427)</f>
        <v>4511.4278400000003</v>
      </c>
      <c r="J428" s="10">
        <f t="shared" si="87"/>
        <v>0</v>
      </c>
      <c r="K428" s="10">
        <f t="shared" si="87"/>
        <v>7350</v>
      </c>
      <c r="L428" s="10">
        <f t="shared" si="87"/>
        <v>7347.0667899999999</v>
      </c>
      <c r="M428" s="12"/>
      <c r="N428" s="12" t="s">
        <v>142</v>
      </c>
      <c r="O428" s="12"/>
      <c r="P428" s="12"/>
    </row>
    <row r="429" spans="1:16" s="5" customFormat="1" x14ac:dyDescent="0.25">
      <c r="J429" s="28"/>
    </row>
    <row r="430" spans="1:16" x14ac:dyDescent="0.2">
      <c r="A430" s="5">
        <v>3</v>
      </c>
      <c r="B430" s="5">
        <v>3639</v>
      </c>
      <c r="C430" s="5">
        <v>6119</v>
      </c>
      <c r="D430" s="5">
        <v>32310000000</v>
      </c>
      <c r="E430" s="5"/>
      <c r="F430" s="5"/>
      <c r="G430" s="5">
        <v>15974</v>
      </c>
      <c r="H430" s="6"/>
      <c r="I430" s="6">
        <v>116.06925</v>
      </c>
      <c r="J430" s="28"/>
      <c r="K430" s="6"/>
      <c r="L430" s="7"/>
      <c r="M430" s="8" t="s">
        <v>83</v>
      </c>
      <c r="N430" s="8" t="s">
        <v>55</v>
      </c>
      <c r="O430" s="8" t="s">
        <v>43</v>
      </c>
      <c r="P430" s="8" t="s">
        <v>23</v>
      </c>
    </row>
    <row r="431" spans="1:16" x14ac:dyDescent="0.2">
      <c r="A431" s="5">
        <v>3</v>
      </c>
      <c r="B431" s="5">
        <v>3639</v>
      </c>
      <c r="C431" s="5">
        <v>6119</v>
      </c>
      <c r="D431" s="5">
        <v>32310000000</v>
      </c>
      <c r="E431" s="5">
        <v>106</v>
      </c>
      <c r="F431" s="5">
        <v>5</v>
      </c>
      <c r="G431" s="5">
        <v>15974</v>
      </c>
      <c r="H431" s="6"/>
      <c r="I431" s="6">
        <v>657.72574999999995</v>
      </c>
      <c r="J431" s="28"/>
      <c r="K431" s="6"/>
      <c r="L431" s="7"/>
      <c r="M431" s="8" t="s">
        <v>83</v>
      </c>
      <c r="N431" s="8" t="s">
        <v>55</v>
      </c>
      <c r="O431" s="8" t="s">
        <v>43</v>
      </c>
      <c r="P431" s="8" t="s">
        <v>23</v>
      </c>
    </row>
    <row r="432" spans="1:16" x14ac:dyDescent="0.2">
      <c r="A432" s="5"/>
      <c r="B432" s="5"/>
      <c r="C432" s="5"/>
      <c r="D432" s="5"/>
      <c r="E432" s="5"/>
      <c r="F432" s="5"/>
      <c r="G432" s="5"/>
      <c r="H432" s="6"/>
      <c r="I432" s="6"/>
      <c r="J432" s="28"/>
      <c r="K432" s="6"/>
      <c r="L432" s="7"/>
      <c r="M432" s="8"/>
      <c r="N432" s="8"/>
      <c r="O432" s="8"/>
      <c r="P432" s="8"/>
    </row>
    <row r="433" spans="1:16" x14ac:dyDescent="0.2">
      <c r="A433" s="12" t="s">
        <v>55</v>
      </c>
      <c r="B433" s="9"/>
      <c r="C433" s="9"/>
      <c r="D433" s="9"/>
      <c r="E433" s="9"/>
      <c r="F433" s="9"/>
      <c r="G433" s="9"/>
      <c r="H433" s="10">
        <f>SUM(H429:H432)</f>
        <v>0</v>
      </c>
      <c r="I433" s="10">
        <f t="shared" ref="I433:L433" si="88">SUM(I429:I432)</f>
        <v>773.79499999999996</v>
      </c>
      <c r="J433" s="10">
        <f t="shared" si="88"/>
        <v>0</v>
      </c>
      <c r="K433" s="10">
        <f t="shared" si="88"/>
        <v>0</v>
      </c>
      <c r="L433" s="10">
        <f t="shared" si="88"/>
        <v>0</v>
      </c>
      <c r="M433" s="12"/>
      <c r="N433" s="12" t="s">
        <v>55</v>
      </c>
      <c r="O433" s="12"/>
      <c r="P433" s="12"/>
    </row>
    <row r="434" spans="1:16" s="5" customFormat="1" x14ac:dyDescent="0.25">
      <c r="J434" s="28"/>
    </row>
    <row r="435" spans="1:16" x14ac:dyDescent="0.2">
      <c r="A435" s="5">
        <v>3</v>
      </c>
      <c r="B435" s="5">
        <v>3421</v>
      </c>
      <c r="C435" s="5">
        <v>5169</v>
      </c>
      <c r="D435" s="5">
        <v>32311000000</v>
      </c>
      <c r="E435" s="5"/>
      <c r="F435" s="5"/>
      <c r="G435" s="5">
        <v>79</v>
      </c>
      <c r="H435" s="6"/>
      <c r="I435" s="6"/>
      <c r="J435" s="28"/>
      <c r="K435" s="6">
        <v>40</v>
      </c>
      <c r="L435" s="7">
        <v>7.5</v>
      </c>
      <c r="M435" s="8" t="s">
        <v>80</v>
      </c>
      <c r="N435" s="8"/>
      <c r="O435" s="8"/>
      <c r="P435" s="8" t="s">
        <v>34</v>
      </c>
    </row>
    <row r="436" spans="1:16" x14ac:dyDescent="0.2">
      <c r="A436" s="5">
        <v>3</v>
      </c>
      <c r="B436" s="5">
        <v>3421</v>
      </c>
      <c r="C436" s="5">
        <v>6121</v>
      </c>
      <c r="D436" s="5">
        <v>32311000000</v>
      </c>
      <c r="E436" s="5"/>
      <c r="F436" s="5"/>
      <c r="G436" s="5">
        <v>79</v>
      </c>
      <c r="H436" s="6"/>
      <c r="I436" s="6">
        <v>75.355999999999995</v>
      </c>
      <c r="J436" s="28"/>
      <c r="K436" s="6">
        <v>85</v>
      </c>
      <c r="L436" s="7"/>
      <c r="M436" s="8" t="s">
        <v>67</v>
      </c>
      <c r="N436" s="8"/>
      <c r="O436" s="8"/>
      <c r="P436" s="8" t="s">
        <v>34</v>
      </c>
    </row>
    <row r="437" spans="1:16" s="5" customFormat="1" x14ac:dyDescent="0.25">
      <c r="J437" s="28"/>
    </row>
    <row r="438" spans="1:16" x14ac:dyDescent="0.2">
      <c r="A438" s="12" t="s">
        <v>148</v>
      </c>
      <c r="B438" s="9"/>
      <c r="C438" s="9"/>
      <c r="D438" s="9"/>
      <c r="E438" s="9"/>
      <c r="F438" s="9"/>
      <c r="G438" s="9"/>
      <c r="H438" s="10">
        <f>SUM(H434:H437)</f>
        <v>0</v>
      </c>
      <c r="I438" s="10">
        <f t="shared" ref="I438:L438" si="89">SUM(I434:I437)</f>
        <v>75.355999999999995</v>
      </c>
      <c r="J438" s="10">
        <f t="shared" si="89"/>
        <v>0</v>
      </c>
      <c r="K438" s="10">
        <f t="shared" si="89"/>
        <v>125</v>
      </c>
      <c r="L438" s="10">
        <f t="shared" si="89"/>
        <v>7.5</v>
      </c>
      <c r="M438" s="12"/>
      <c r="N438" s="12"/>
      <c r="O438" s="12"/>
      <c r="P438" s="12"/>
    </row>
    <row r="439" spans="1:16" s="5" customFormat="1" x14ac:dyDescent="0.25">
      <c r="J439" s="28"/>
    </row>
    <row r="440" spans="1:16" x14ac:dyDescent="0.2">
      <c r="A440" s="5">
        <v>3</v>
      </c>
      <c r="B440" s="5">
        <v>3639</v>
      </c>
      <c r="C440" s="5">
        <v>6122</v>
      </c>
      <c r="D440" s="5">
        <v>32312000000</v>
      </c>
      <c r="E440" s="5"/>
      <c r="F440" s="5"/>
      <c r="G440" s="5">
        <v>93566</v>
      </c>
      <c r="H440" s="6"/>
      <c r="I440" s="6"/>
      <c r="J440" s="28"/>
      <c r="K440" s="6">
        <v>350</v>
      </c>
      <c r="L440" s="7">
        <v>342.91399999999999</v>
      </c>
      <c r="M440" s="8" t="s">
        <v>68</v>
      </c>
      <c r="N440" s="8"/>
      <c r="O440" s="8" t="s">
        <v>58</v>
      </c>
      <c r="P440" s="8" t="s">
        <v>23</v>
      </c>
    </row>
    <row r="441" spans="1:16" x14ac:dyDescent="0.2">
      <c r="A441" s="5"/>
      <c r="B441" s="5"/>
      <c r="C441" s="5"/>
      <c r="D441" s="5"/>
      <c r="E441" s="5"/>
      <c r="F441" s="5"/>
      <c r="G441" s="5"/>
      <c r="H441" s="6"/>
      <c r="I441" s="6"/>
      <c r="J441" s="28"/>
      <c r="K441" s="6"/>
      <c r="L441" s="7"/>
      <c r="M441" s="8"/>
      <c r="N441" s="8"/>
      <c r="O441" s="8"/>
      <c r="P441" s="8"/>
    </row>
    <row r="442" spans="1:16" x14ac:dyDescent="0.2">
      <c r="A442" s="12" t="s">
        <v>149</v>
      </c>
      <c r="B442" s="9"/>
      <c r="C442" s="9"/>
      <c r="D442" s="9"/>
      <c r="E442" s="9"/>
      <c r="F442" s="9"/>
      <c r="G442" s="9"/>
      <c r="H442" s="10">
        <f>SUM(H439:H441)</f>
        <v>0</v>
      </c>
      <c r="I442" s="10">
        <f t="shared" ref="I442:L442" si="90">SUM(I439:I441)</f>
        <v>0</v>
      </c>
      <c r="J442" s="10">
        <f t="shared" si="90"/>
        <v>0</v>
      </c>
      <c r="K442" s="10">
        <f t="shared" si="90"/>
        <v>350</v>
      </c>
      <c r="L442" s="10">
        <f t="shared" si="90"/>
        <v>342.91399999999999</v>
      </c>
      <c r="M442" s="12"/>
      <c r="N442" s="12"/>
      <c r="O442" s="12"/>
      <c r="P442" s="12"/>
    </row>
    <row r="443" spans="1:16" s="5" customFormat="1" x14ac:dyDescent="0.25">
      <c r="J443" s="28"/>
    </row>
    <row r="444" spans="1:16" x14ac:dyDescent="0.2">
      <c r="A444" s="5">
        <v>3</v>
      </c>
      <c r="B444" s="5">
        <v>2212</v>
      </c>
      <c r="C444" s="5">
        <v>6121</v>
      </c>
      <c r="D444" s="5">
        <v>32313000000</v>
      </c>
      <c r="E444" s="5">
        <v>170</v>
      </c>
      <c r="F444" s="5">
        <v>5</v>
      </c>
      <c r="G444" s="5">
        <v>90505</v>
      </c>
      <c r="H444" s="6"/>
      <c r="I444" s="6">
        <v>6632.6238599999997</v>
      </c>
      <c r="J444" s="28"/>
      <c r="K444" s="6"/>
      <c r="L444" s="7"/>
      <c r="M444" s="8" t="s">
        <v>67</v>
      </c>
      <c r="N444" s="8"/>
      <c r="O444" s="8" t="s">
        <v>18</v>
      </c>
      <c r="P444" s="8" t="s">
        <v>39</v>
      </c>
    </row>
    <row r="445" spans="1:16" x14ac:dyDescent="0.2">
      <c r="A445" s="5"/>
      <c r="B445" s="5"/>
      <c r="C445" s="5"/>
      <c r="D445" s="5"/>
      <c r="E445" s="5"/>
      <c r="F445" s="5"/>
      <c r="G445" s="5"/>
      <c r="H445" s="6"/>
      <c r="I445" s="6"/>
      <c r="J445" s="28"/>
      <c r="K445" s="6"/>
      <c r="L445" s="7"/>
      <c r="M445" s="8"/>
      <c r="N445" s="8"/>
      <c r="O445" s="8"/>
      <c r="P445" s="8"/>
    </row>
    <row r="446" spans="1:16" x14ac:dyDescent="0.2">
      <c r="A446" s="12" t="s">
        <v>150</v>
      </c>
      <c r="B446" s="9"/>
      <c r="C446" s="9"/>
      <c r="D446" s="9"/>
      <c r="E446" s="9"/>
      <c r="F446" s="9"/>
      <c r="G446" s="9"/>
      <c r="H446" s="10">
        <f>SUM(H443:H445)</f>
        <v>0</v>
      </c>
      <c r="I446" s="10">
        <f t="shared" ref="I446:L446" si="91">SUM(I443:I445)</f>
        <v>6632.6238599999997</v>
      </c>
      <c r="J446" s="10">
        <f t="shared" si="91"/>
        <v>0</v>
      </c>
      <c r="K446" s="10">
        <f t="shared" si="91"/>
        <v>0</v>
      </c>
      <c r="L446" s="10">
        <f t="shared" si="91"/>
        <v>0</v>
      </c>
      <c r="M446" s="12"/>
      <c r="N446" s="12"/>
      <c r="O446" s="12"/>
      <c r="P446" s="12"/>
    </row>
    <row r="447" spans="1:16" s="5" customFormat="1" x14ac:dyDescent="0.25">
      <c r="J447" s="28"/>
    </row>
    <row r="448" spans="1:16" x14ac:dyDescent="0.2">
      <c r="A448" s="5">
        <v>3</v>
      </c>
      <c r="B448" s="5">
        <v>2212</v>
      </c>
      <c r="C448" s="5">
        <v>6121</v>
      </c>
      <c r="D448" s="5">
        <v>32401000000</v>
      </c>
      <c r="E448" s="5"/>
      <c r="F448" s="5"/>
      <c r="G448" s="5"/>
      <c r="H448" s="6"/>
      <c r="I448" s="6"/>
      <c r="J448" s="28">
        <v>400</v>
      </c>
      <c r="K448" s="6">
        <v>400</v>
      </c>
      <c r="L448" s="7"/>
      <c r="M448" s="8" t="s">
        <v>67</v>
      </c>
      <c r="N448" s="8"/>
      <c r="O448" s="8"/>
      <c r="P448" s="8" t="s">
        <v>39</v>
      </c>
    </row>
    <row r="449" spans="1:16" x14ac:dyDescent="0.2">
      <c r="A449" s="5"/>
      <c r="B449" s="5"/>
      <c r="C449" s="5"/>
      <c r="D449" s="5"/>
      <c r="E449" s="5"/>
      <c r="F449" s="5"/>
      <c r="G449" s="5"/>
      <c r="H449" s="6"/>
      <c r="I449" s="6"/>
      <c r="J449" s="28"/>
      <c r="K449" s="6"/>
      <c r="L449" s="7"/>
      <c r="M449" s="8"/>
      <c r="N449" s="8"/>
      <c r="O449" s="8"/>
      <c r="P449" s="8"/>
    </row>
    <row r="450" spans="1:16" x14ac:dyDescent="0.2">
      <c r="A450" s="12" t="s">
        <v>151</v>
      </c>
      <c r="B450" s="9"/>
      <c r="C450" s="9"/>
      <c r="D450" s="9"/>
      <c r="E450" s="9"/>
      <c r="F450" s="9"/>
      <c r="G450" s="9"/>
      <c r="H450" s="10">
        <f>SUM(H447:H449)</f>
        <v>0</v>
      </c>
      <c r="I450" s="10">
        <f t="shared" ref="I450:L450" si="92">SUM(I447:I449)</f>
        <v>0</v>
      </c>
      <c r="J450" s="10">
        <f t="shared" si="92"/>
        <v>400</v>
      </c>
      <c r="K450" s="10">
        <f t="shared" si="92"/>
        <v>400</v>
      </c>
      <c r="L450" s="10">
        <f t="shared" si="92"/>
        <v>0</v>
      </c>
      <c r="M450" s="12"/>
      <c r="N450" s="12"/>
      <c r="O450" s="12"/>
      <c r="P450" s="12"/>
    </row>
    <row r="451" spans="1:16" s="5" customFormat="1" x14ac:dyDescent="0.25">
      <c r="J451" s="28"/>
    </row>
    <row r="452" spans="1:16" x14ac:dyDescent="0.2">
      <c r="A452" s="5">
        <v>3</v>
      </c>
      <c r="B452" s="5">
        <v>2212</v>
      </c>
      <c r="C452" s="5">
        <v>6121</v>
      </c>
      <c r="D452" s="5">
        <v>32402000000</v>
      </c>
      <c r="E452" s="5"/>
      <c r="F452" s="5"/>
      <c r="G452" s="5"/>
      <c r="H452" s="6"/>
      <c r="I452" s="6"/>
      <c r="J452" s="28"/>
      <c r="K452" s="6">
        <v>400</v>
      </c>
      <c r="L452" s="7"/>
      <c r="M452" s="8" t="s">
        <v>67</v>
      </c>
      <c r="N452" s="8"/>
      <c r="O452" s="8"/>
      <c r="P452" s="8" t="s">
        <v>39</v>
      </c>
    </row>
    <row r="453" spans="1:16" x14ac:dyDescent="0.2">
      <c r="A453" s="5"/>
      <c r="B453" s="5"/>
      <c r="C453" s="5"/>
      <c r="D453" s="5"/>
      <c r="E453" s="5"/>
      <c r="F453" s="5"/>
      <c r="G453" s="5"/>
      <c r="H453" s="6"/>
      <c r="I453" s="6"/>
      <c r="J453" s="28"/>
      <c r="K453" s="6"/>
      <c r="L453" s="7"/>
      <c r="M453" s="8"/>
      <c r="N453" s="8"/>
      <c r="O453" s="8"/>
      <c r="P453" s="8"/>
    </row>
    <row r="454" spans="1:16" x14ac:dyDescent="0.2">
      <c r="A454" s="12" t="s">
        <v>152</v>
      </c>
      <c r="B454" s="9"/>
      <c r="C454" s="9"/>
      <c r="D454" s="9"/>
      <c r="E454" s="9"/>
      <c r="F454" s="9"/>
      <c r="G454" s="9"/>
      <c r="H454" s="10">
        <f>SUM(H451:H453)</f>
        <v>0</v>
      </c>
      <c r="I454" s="10">
        <f t="shared" ref="I454" si="93">SUM(I451:I453)</f>
        <v>0</v>
      </c>
      <c r="J454" s="10">
        <f t="shared" ref="J454" si="94">SUM(J451:J453)</f>
        <v>0</v>
      </c>
      <c r="K454" s="10">
        <f t="shared" ref="K454" si="95">SUM(K451:K453)</f>
        <v>400</v>
      </c>
      <c r="L454" s="11">
        <f t="shared" ref="L454" si="96">SUM(L451:L453)</f>
        <v>0</v>
      </c>
      <c r="M454" s="12"/>
      <c r="N454" s="12"/>
      <c r="O454" s="12"/>
      <c r="P454" s="12"/>
    </row>
    <row r="455" spans="1:16" s="5" customFormat="1" x14ac:dyDescent="0.25">
      <c r="J455" s="28"/>
    </row>
    <row r="456" spans="1:16" x14ac:dyDescent="0.2">
      <c r="A456" s="5">
        <v>3</v>
      </c>
      <c r="B456" s="5">
        <v>2212</v>
      </c>
      <c r="C456" s="5">
        <v>6121</v>
      </c>
      <c r="D456" s="5">
        <v>32403000000</v>
      </c>
      <c r="E456" s="5"/>
      <c r="F456" s="5"/>
      <c r="G456" s="5"/>
      <c r="H456" s="6"/>
      <c r="I456" s="6"/>
      <c r="J456" s="28"/>
      <c r="K456" s="6">
        <v>800</v>
      </c>
      <c r="L456" s="7"/>
      <c r="M456" s="8" t="s">
        <v>67</v>
      </c>
      <c r="N456" s="8"/>
      <c r="O456" s="8"/>
      <c r="P456" s="8" t="s">
        <v>39</v>
      </c>
    </row>
    <row r="457" spans="1:16" x14ac:dyDescent="0.2">
      <c r="A457" s="5"/>
      <c r="B457" s="5"/>
      <c r="C457" s="5"/>
      <c r="D457" s="5"/>
      <c r="E457" s="5"/>
      <c r="F457" s="5"/>
      <c r="G457" s="5"/>
      <c r="H457" s="6"/>
      <c r="I457" s="6"/>
      <c r="J457" s="28"/>
      <c r="K457" s="6"/>
      <c r="L457" s="7"/>
      <c r="M457" s="8"/>
      <c r="N457" s="8"/>
      <c r="O457" s="8"/>
      <c r="P457" s="8"/>
    </row>
    <row r="458" spans="1:16" x14ac:dyDescent="0.2">
      <c r="A458" s="12" t="s">
        <v>153</v>
      </c>
      <c r="B458" s="9"/>
      <c r="C458" s="9"/>
      <c r="D458" s="9"/>
      <c r="E458" s="9"/>
      <c r="F458" s="9"/>
      <c r="G458" s="9"/>
      <c r="H458" s="10">
        <f>SUM(H455:H457)</f>
        <v>0</v>
      </c>
      <c r="I458" s="10">
        <f t="shared" ref="I458" si="97">SUM(I455:I457)</f>
        <v>0</v>
      </c>
      <c r="J458" s="10">
        <f t="shared" ref="J458" si="98">SUM(J455:J457)</f>
        <v>0</v>
      </c>
      <c r="K458" s="10">
        <f t="shared" ref="K458" si="99">SUM(K455:K457)</f>
        <v>800</v>
      </c>
      <c r="L458" s="11">
        <f t="shared" ref="L458" si="100">SUM(L455:L457)</f>
        <v>0</v>
      </c>
      <c r="M458" s="12"/>
      <c r="N458" s="12"/>
      <c r="O458" s="12"/>
      <c r="P458" s="12"/>
    </row>
    <row r="459" spans="1:16" s="5" customFormat="1" x14ac:dyDescent="0.25">
      <c r="J459" s="28"/>
    </row>
    <row r="460" spans="1:16" x14ac:dyDescent="0.2">
      <c r="A460" s="5">
        <v>3</v>
      </c>
      <c r="B460" s="5">
        <v>2212</v>
      </c>
      <c r="C460" s="5">
        <v>6121</v>
      </c>
      <c r="D460" s="5">
        <v>32404000000</v>
      </c>
      <c r="E460" s="5"/>
      <c r="F460" s="5"/>
      <c r="G460" s="5"/>
      <c r="H460" s="6"/>
      <c r="I460" s="6"/>
      <c r="J460" s="28"/>
      <c r="K460" s="6">
        <v>5740</v>
      </c>
      <c r="L460" s="7"/>
      <c r="M460" s="8" t="s">
        <v>67</v>
      </c>
      <c r="N460" s="8"/>
      <c r="O460" s="8"/>
      <c r="P460" s="8" t="s">
        <v>39</v>
      </c>
    </row>
    <row r="461" spans="1:16" x14ac:dyDescent="0.2">
      <c r="A461" s="5"/>
      <c r="B461" s="5"/>
      <c r="C461" s="5"/>
      <c r="D461" s="5"/>
      <c r="E461" s="5"/>
      <c r="F461" s="5"/>
      <c r="G461" s="5"/>
      <c r="H461" s="6"/>
      <c r="I461" s="6"/>
      <c r="J461" s="28"/>
      <c r="K461" s="6"/>
      <c r="L461" s="7"/>
      <c r="M461" s="8"/>
      <c r="N461" s="8"/>
      <c r="O461" s="8"/>
      <c r="P461" s="8"/>
    </row>
    <row r="462" spans="1:16" x14ac:dyDescent="0.2">
      <c r="A462" s="12" t="s">
        <v>154</v>
      </c>
      <c r="B462" s="9"/>
      <c r="C462" s="9"/>
      <c r="D462" s="9"/>
      <c r="E462" s="9"/>
      <c r="F462" s="9"/>
      <c r="G462" s="9"/>
      <c r="H462" s="10">
        <f>SUM(H459:H461)</f>
        <v>0</v>
      </c>
      <c r="I462" s="10">
        <f t="shared" ref="I462" si="101">SUM(I459:I461)</f>
        <v>0</v>
      </c>
      <c r="J462" s="10">
        <f t="shared" ref="J462" si="102">SUM(J459:J461)</f>
        <v>0</v>
      </c>
      <c r="K462" s="10">
        <f t="shared" ref="K462" si="103">SUM(K459:K461)</f>
        <v>5740</v>
      </c>
      <c r="L462" s="11">
        <f t="shared" ref="L462" si="104">SUM(L459:L461)</f>
        <v>0</v>
      </c>
      <c r="M462" s="12"/>
      <c r="N462" s="12"/>
      <c r="O462" s="12"/>
      <c r="P462" s="12"/>
    </row>
    <row r="463" spans="1:16" s="5" customFormat="1" x14ac:dyDescent="0.25">
      <c r="J463" s="28"/>
    </row>
    <row r="464" spans="1:16" x14ac:dyDescent="0.2">
      <c r="A464" s="5">
        <v>3</v>
      </c>
      <c r="B464" s="5">
        <v>3412</v>
      </c>
      <c r="C464" s="5">
        <v>6121</v>
      </c>
      <c r="D464" s="5">
        <v>32405000000</v>
      </c>
      <c r="E464" s="5"/>
      <c r="F464" s="5"/>
      <c r="G464" s="5"/>
      <c r="H464" s="6"/>
      <c r="I464" s="6"/>
      <c r="J464" s="28"/>
      <c r="K464" s="6">
        <v>2500</v>
      </c>
      <c r="L464" s="7"/>
      <c r="M464" s="8" t="s">
        <v>67</v>
      </c>
      <c r="N464" s="8"/>
      <c r="O464" s="8"/>
      <c r="P464" s="8" t="s">
        <v>110</v>
      </c>
    </row>
    <row r="465" spans="1:16" x14ac:dyDescent="0.2">
      <c r="A465" s="5"/>
      <c r="B465" s="5"/>
      <c r="C465" s="5"/>
      <c r="D465" s="5"/>
      <c r="E465" s="5"/>
      <c r="F465" s="5"/>
      <c r="G465" s="5"/>
      <c r="H465" s="6"/>
      <c r="I465" s="6"/>
      <c r="J465" s="28"/>
      <c r="K465" s="6"/>
      <c r="L465" s="7"/>
      <c r="M465" s="8"/>
      <c r="N465" s="8"/>
      <c r="O465" s="8"/>
      <c r="P465" s="8"/>
    </row>
    <row r="466" spans="1:16" x14ac:dyDescent="0.2">
      <c r="A466" s="12" t="s">
        <v>155</v>
      </c>
      <c r="B466" s="9"/>
      <c r="C466" s="9"/>
      <c r="D466" s="9"/>
      <c r="E466" s="9"/>
      <c r="F466" s="9"/>
      <c r="G466" s="9"/>
      <c r="H466" s="10">
        <f>SUM(H463:H465)</f>
        <v>0</v>
      </c>
      <c r="I466" s="10">
        <f t="shared" ref="I466" si="105">SUM(I463:I465)</f>
        <v>0</v>
      </c>
      <c r="J466" s="10">
        <f t="shared" ref="J466" si="106">SUM(J463:J465)</f>
        <v>0</v>
      </c>
      <c r="K466" s="10">
        <f t="shared" ref="K466" si="107">SUM(K463:K465)</f>
        <v>2500</v>
      </c>
      <c r="L466" s="11">
        <f t="shared" ref="L466" si="108">SUM(L463:L465)</f>
        <v>0</v>
      </c>
      <c r="M466" s="12"/>
      <c r="N466" s="12"/>
      <c r="O466" s="12"/>
      <c r="P466" s="12"/>
    </row>
    <row r="467" spans="1:16" s="5" customFormat="1" x14ac:dyDescent="0.25">
      <c r="J467" s="28"/>
    </row>
    <row r="468" spans="1:16" x14ac:dyDescent="0.2">
      <c r="A468" s="5">
        <v>3</v>
      </c>
      <c r="B468" s="5">
        <v>2212</v>
      </c>
      <c r="C468" s="5">
        <v>6121</v>
      </c>
      <c r="D468" s="5">
        <v>32406000000</v>
      </c>
      <c r="E468" s="5"/>
      <c r="F468" s="5"/>
      <c r="G468" s="5"/>
      <c r="H468" s="6"/>
      <c r="I468" s="6"/>
      <c r="J468" s="28">
        <v>1200</v>
      </c>
      <c r="K468" s="6">
        <v>7760</v>
      </c>
      <c r="L468" s="7"/>
      <c r="M468" s="8" t="s">
        <v>67</v>
      </c>
      <c r="N468" s="8"/>
      <c r="O468" s="8"/>
      <c r="P468" s="8" t="s">
        <v>39</v>
      </c>
    </row>
    <row r="469" spans="1:16" x14ac:dyDescent="0.2">
      <c r="A469" s="5"/>
      <c r="B469" s="5"/>
      <c r="C469" s="5"/>
      <c r="D469" s="5"/>
      <c r="E469" s="5"/>
      <c r="F469" s="5"/>
      <c r="G469" s="5"/>
      <c r="H469" s="6"/>
      <c r="I469" s="6"/>
      <c r="J469" s="28"/>
      <c r="K469" s="6"/>
      <c r="L469" s="7"/>
      <c r="M469" s="8"/>
      <c r="N469" s="8"/>
      <c r="O469" s="8"/>
      <c r="P469" s="8"/>
    </row>
    <row r="470" spans="1:16" x14ac:dyDescent="0.2">
      <c r="A470" s="12" t="s">
        <v>156</v>
      </c>
      <c r="B470" s="9"/>
      <c r="C470" s="9"/>
      <c r="D470" s="9"/>
      <c r="E470" s="9"/>
      <c r="F470" s="9"/>
      <c r="G470" s="9"/>
      <c r="H470" s="10">
        <f>SUM(H467:H469)</f>
        <v>0</v>
      </c>
      <c r="I470" s="10">
        <f t="shared" ref="I470" si="109">SUM(I467:I469)</f>
        <v>0</v>
      </c>
      <c r="J470" s="10">
        <f t="shared" ref="J470" si="110">SUM(J467:J469)</f>
        <v>1200</v>
      </c>
      <c r="K470" s="10">
        <f t="shared" ref="K470" si="111">SUM(K467:K469)</f>
        <v>7760</v>
      </c>
      <c r="L470" s="11">
        <f t="shared" ref="L470" si="112">SUM(L467:L469)</f>
        <v>0</v>
      </c>
      <c r="M470" s="12"/>
      <c r="N470" s="12"/>
      <c r="O470" s="12"/>
      <c r="P470" s="12"/>
    </row>
    <row r="471" spans="1:16" s="5" customFormat="1" x14ac:dyDescent="0.25">
      <c r="J471" s="28"/>
    </row>
    <row r="472" spans="1:16" x14ac:dyDescent="0.2">
      <c r="A472" s="5">
        <v>3</v>
      </c>
      <c r="B472" s="5">
        <v>2219</v>
      </c>
      <c r="C472" s="5">
        <v>6121</v>
      </c>
      <c r="D472" s="5">
        <v>32407000000</v>
      </c>
      <c r="E472" s="5"/>
      <c r="F472" s="5"/>
      <c r="G472" s="5"/>
      <c r="H472" s="6"/>
      <c r="I472" s="6"/>
      <c r="J472" s="28"/>
      <c r="K472" s="6">
        <v>4500</v>
      </c>
      <c r="L472" s="7">
        <v>38.393909999999998</v>
      </c>
      <c r="M472" s="8" t="s">
        <v>67</v>
      </c>
      <c r="N472" s="8"/>
      <c r="O472" s="8"/>
      <c r="P472" s="8" t="s">
        <v>104</v>
      </c>
    </row>
    <row r="473" spans="1:16" x14ac:dyDescent="0.2">
      <c r="A473" s="5"/>
      <c r="B473" s="5"/>
      <c r="C473" s="5"/>
      <c r="D473" s="5"/>
      <c r="E473" s="5"/>
      <c r="F473" s="5"/>
      <c r="G473" s="5"/>
      <c r="H473" s="6"/>
      <c r="I473" s="6"/>
      <c r="J473" s="28"/>
      <c r="K473" s="6"/>
      <c r="L473" s="7"/>
      <c r="M473" s="8"/>
      <c r="N473" s="8"/>
      <c r="O473" s="8"/>
      <c r="P473" s="8"/>
    </row>
    <row r="474" spans="1:16" x14ac:dyDescent="0.2">
      <c r="A474" s="12" t="s">
        <v>157</v>
      </c>
      <c r="B474" s="9"/>
      <c r="C474" s="9"/>
      <c r="D474" s="9"/>
      <c r="E474" s="9"/>
      <c r="F474" s="9"/>
      <c r="G474" s="9"/>
      <c r="H474" s="10">
        <f>SUM(H471:H473)</f>
        <v>0</v>
      </c>
      <c r="I474" s="10">
        <f t="shared" ref="I474" si="113">SUM(I471:I473)</f>
        <v>0</v>
      </c>
      <c r="J474" s="10">
        <f t="shared" ref="J474" si="114">SUM(J471:J473)</f>
        <v>0</v>
      </c>
      <c r="K474" s="10">
        <f t="shared" ref="K474" si="115">SUM(K471:K473)</f>
        <v>4500</v>
      </c>
      <c r="L474" s="11">
        <f t="shared" ref="L474" si="116">SUM(L471:L473)</f>
        <v>38.393909999999998</v>
      </c>
      <c r="M474" s="12"/>
      <c r="N474" s="12"/>
      <c r="O474" s="12"/>
      <c r="P474" s="12"/>
    </row>
    <row r="475" spans="1:16" s="5" customFormat="1" x14ac:dyDescent="0.25">
      <c r="J475" s="28"/>
    </row>
    <row r="476" spans="1:16" x14ac:dyDescent="0.2">
      <c r="A476" s="5">
        <v>3</v>
      </c>
      <c r="B476" s="5">
        <v>2219</v>
      </c>
      <c r="C476" s="5">
        <v>6121</v>
      </c>
      <c r="D476" s="5">
        <v>32408000000</v>
      </c>
      <c r="E476" s="5"/>
      <c r="F476" s="5"/>
      <c r="G476" s="5"/>
      <c r="H476" s="6"/>
      <c r="I476" s="6"/>
      <c r="J476" s="28">
        <v>0</v>
      </c>
      <c r="K476" s="6">
        <v>6800</v>
      </c>
      <c r="L476" s="7">
        <v>50.566000000000003</v>
      </c>
      <c r="M476" s="8" t="s">
        <v>67</v>
      </c>
      <c r="N476" s="8"/>
      <c r="O476" s="8"/>
      <c r="P476" s="8" t="s">
        <v>104</v>
      </c>
    </row>
    <row r="477" spans="1:16" x14ac:dyDescent="0.2">
      <c r="A477" s="5">
        <v>3</v>
      </c>
      <c r="B477" s="5">
        <v>2219</v>
      </c>
      <c r="C477" s="5">
        <v>5169</v>
      </c>
      <c r="D477" s="5">
        <v>32408000000</v>
      </c>
      <c r="E477" s="5"/>
      <c r="F477" s="5"/>
      <c r="G477" s="5"/>
      <c r="H477" s="6"/>
      <c r="I477" s="6"/>
      <c r="J477" s="28">
        <v>4000</v>
      </c>
      <c r="K477" s="6"/>
      <c r="L477" s="7"/>
      <c r="M477" s="8" t="s">
        <v>80</v>
      </c>
      <c r="N477" s="8"/>
      <c r="O477" s="8"/>
      <c r="P477" s="8"/>
    </row>
    <row r="478" spans="1:16" x14ac:dyDescent="0.2">
      <c r="A478" s="5"/>
      <c r="B478" s="5"/>
      <c r="C478" s="5"/>
      <c r="D478" s="5"/>
      <c r="E478" s="5"/>
      <c r="F478" s="5"/>
      <c r="G478" s="5"/>
      <c r="H478" s="6"/>
      <c r="I478" s="6"/>
      <c r="J478" s="28"/>
      <c r="K478" s="6"/>
      <c r="L478" s="7"/>
      <c r="M478" s="8"/>
      <c r="N478" s="8"/>
      <c r="O478" s="8"/>
      <c r="P478" s="8"/>
    </row>
    <row r="479" spans="1:16" x14ac:dyDescent="0.2">
      <c r="A479" s="12" t="s">
        <v>158</v>
      </c>
      <c r="B479" s="9"/>
      <c r="C479" s="9"/>
      <c r="D479" s="9"/>
      <c r="E479" s="9"/>
      <c r="F479" s="9"/>
      <c r="G479" s="9"/>
      <c r="H479" s="10">
        <f>SUM(H475:H478)</f>
        <v>0</v>
      </c>
      <c r="I479" s="10">
        <f t="shared" ref="I479" si="117">SUM(I475:I478)</f>
        <v>0</v>
      </c>
      <c r="J479" s="10">
        <f t="shared" ref="J479" si="118">SUM(J475:J478)</f>
        <v>4000</v>
      </c>
      <c r="K479" s="10">
        <f t="shared" ref="K479" si="119">SUM(K475:K478)</f>
        <v>6800</v>
      </c>
      <c r="L479" s="11">
        <f t="shared" ref="L479" si="120">SUM(L475:L478)</f>
        <v>50.566000000000003</v>
      </c>
      <c r="M479" s="12"/>
      <c r="N479" s="12"/>
      <c r="O479" s="12"/>
      <c r="P479" s="12"/>
    </row>
    <row r="480" spans="1:16" s="5" customFormat="1" x14ac:dyDescent="0.25">
      <c r="J480" s="28"/>
    </row>
    <row r="481" spans="1:16" x14ac:dyDescent="0.2">
      <c r="A481" s="5">
        <v>3</v>
      </c>
      <c r="B481" s="5">
        <v>2212</v>
      </c>
      <c r="C481" s="5">
        <v>6121</v>
      </c>
      <c r="D481" s="5">
        <v>32409000000</v>
      </c>
      <c r="E481" s="5"/>
      <c r="F481" s="5"/>
      <c r="G481" s="5"/>
      <c r="H481" s="6"/>
      <c r="I481" s="6"/>
      <c r="J481" s="28">
        <v>2200</v>
      </c>
      <c r="K481" s="6">
        <v>3200</v>
      </c>
      <c r="L481" s="7"/>
      <c r="M481" s="8" t="s">
        <v>67</v>
      </c>
      <c r="N481" s="8"/>
      <c r="O481" s="8"/>
      <c r="P481" s="8" t="s">
        <v>39</v>
      </c>
    </row>
    <row r="482" spans="1:16" x14ac:dyDescent="0.2">
      <c r="A482" s="5"/>
      <c r="B482" s="5"/>
      <c r="C482" s="5"/>
      <c r="D482" s="5"/>
      <c r="E482" s="5"/>
      <c r="F482" s="5"/>
      <c r="G482" s="5"/>
      <c r="H482" s="6"/>
      <c r="I482" s="6"/>
      <c r="J482" s="28"/>
      <c r="K482" s="6"/>
      <c r="L482" s="7"/>
      <c r="M482" s="8"/>
      <c r="N482" s="8"/>
      <c r="O482" s="8"/>
      <c r="P482" s="8"/>
    </row>
    <row r="483" spans="1:16" x14ac:dyDescent="0.2">
      <c r="A483" s="12" t="s">
        <v>159</v>
      </c>
      <c r="B483" s="9"/>
      <c r="C483" s="9"/>
      <c r="D483" s="9"/>
      <c r="E483" s="9"/>
      <c r="F483" s="9"/>
      <c r="G483" s="9"/>
      <c r="H483" s="10">
        <f>SUM(H480:H482)</f>
        <v>0</v>
      </c>
      <c r="I483" s="10">
        <f t="shared" ref="I483" si="121">SUM(I480:I482)</f>
        <v>0</v>
      </c>
      <c r="J483" s="10">
        <f t="shared" ref="J483" si="122">SUM(J480:J482)</f>
        <v>2200</v>
      </c>
      <c r="K483" s="10">
        <f t="shared" ref="K483" si="123">SUM(K480:K482)</f>
        <v>3200</v>
      </c>
      <c r="L483" s="11">
        <f t="shared" ref="L483" si="124">SUM(L480:L482)</f>
        <v>0</v>
      </c>
      <c r="M483" s="12"/>
      <c r="N483" s="12"/>
      <c r="O483" s="12"/>
      <c r="P483" s="12"/>
    </row>
    <row r="484" spans="1:16" s="5" customFormat="1" x14ac:dyDescent="0.25">
      <c r="J484" s="28"/>
    </row>
    <row r="485" spans="1:16" x14ac:dyDescent="0.2">
      <c r="A485" s="5">
        <v>3</v>
      </c>
      <c r="B485" s="5">
        <v>3639</v>
      </c>
      <c r="C485" s="5">
        <v>6121</v>
      </c>
      <c r="D485" s="5">
        <v>32410000000</v>
      </c>
      <c r="E485" s="5"/>
      <c r="F485" s="5"/>
      <c r="G485" s="5"/>
      <c r="H485" s="6"/>
      <c r="I485" s="6"/>
      <c r="J485" s="28">
        <v>400</v>
      </c>
      <c r="K485" s="6">
        <v>900</v>
      </c>
      <c r="L485" s="7"/>
      <c r="M485" s="8" t="s">
        <v>67</v>
      </c>
      <c r="N485" s="8"/>
      <c r="O485" s="8"/>
      <c r="P485" s="8" t="s">
        <v>23</v>
      </c>
    </row>
    <row r="486" spans="1:16" x14ac:dyDescent="0.2">
      <c r="A486" s="5"/>
      <c r="B486" s="5"/>
      <c r="C486" s="5"/>
      <c r="D486" s="5"/>
      <c r="E486" s="5"/>
      <c r="F486" s="5"/>
      <c r="G486" s="5"/>
      <c r="H486" s="6"/>
      <c r="I486" s="6"/>
      <c r="J486" s="28"/>
      <c r="K486" s="6"/>
      <c r="L486" s="7"/>
      <c r="M486" s="8"/>
      <c r="N486" s="8"/>
      <c r="O486" s="8"/>
      <c r="P486" s="8"/>
    </row>
    <row r="487" spans="1:16" x14ac:dyDescent="0.2">
      <c r="A487" s="12" t="s">
        <v>160</v>
      </c>
      <c r="B487" s="9"/>
      <c r="C487" s="9"/>
      <c r="D487" s="9"/>
      <c r="E487" s="9"/>
      <c r="F487" s="9"/>
      <c r="G487" s="9"/>
      <c r="H487" s="10">
        <f>SUM(H484:H486)</f>
        <v>0</v>
      </c>
      <c r="I487" s="10">
        <f t="shared" ref="I487" si="125">SUM(I484:I486)</f>
        <v>0</v>
      </c>
      <c r="J487" s="10">
        <f t="shared" ref="J487" si="126">SUM(J484:J486)</f>
        <v>400</v>
      </c>
      <c r="K487" s="10">
        <f t="shared" ref="K487" si="127">SUM(K484:K486)</f>
        <v>900</v>
      </c>
      <c r="L487" s="11">
        <f t="shared" ref="L487" si="128">SUM(L484:L486)</f>
        <v>0</v>
      </c>
      <c r="M487" s="12"/>
      <c r="N487" s="12"/>
      <c r="O487" s="12"/>
      <c r="P487" s="12"/>
    </row>
    <row r="488" spans="1:16" s="5" customFormat="1" x14ac:dyDescent="0.25">
      <c r="J488" s="28"/>
    </row>
    <row r="489" spans="1:16" x14ac:dyDescent="0.2">
      <c r="A489" s="5">
        <v>3</v>
      </c>
      <c r="B489" s="5">
        <v>3412</v>
      </c>
      <c r="C489" s="5">
        <v>6121</v>
      </c>
      <c r="D489" s="5">
        <v>32411000000</v>
      </c>
      <c r="E489" s="5"/>
      <c r="F489" s="5"/>
      <c r="G489" s="5"/>
      <c r="H489" s="6"/>
      <c r="I489" s="6"/>
      <c r="J489" s="28"/>
      <c r="K489" s="6">
        <v>7500</v>
      </c>
      <c r="L489" s="7"/>
      <c r="M489" s="8" t="s">
        <v>67</v>
      </c>
      <c r="N489" s="8"/>
      <c r="O489" s="8"/>
      <c r="P489" s="8" t="s">
        <v>110</v>
      </c>
    </row>
    <row r="490" spans="1:16" x14ac:dyDescent="0.2">
      <c r="A490" s="5"/>
      <c r="B490" s="5"/>
      <c r="C490" s="5"/>
      <c r="D490" s="5"/>
      <c r="E490" s="5"/>
      <c r="F490" s="5"/>
      <c r="G490" s="5"/>
      <c r="H490" s="6"/>
      <c r="I490" s="6"/>
      <c r="J490" s="28"/>
      <c r="K490" s="6"/>
      <c r="L490" s="7"/>
      <c r="M490" s="8"/>
      <c r="N490" s="8"/>
      <c r="O490" s="8"/>
      <c r="P490" s="8"/>
    </row>
    <row r="491" spans="1:16" x14ac:dyDescent="0.2">
      <c r="A491" s="12" t="s">
        <v>161</v>
      </c>
      <c r="B491" s="9"/>
      <c r="C491" s="9"/>
      <c r="D491" s="9"/>
      <c r="E491" s="9"/>
      <c r="F491" s="9"/>
      <c r="G491" s="9"/>
      <c r="H491" s="10">
        <f>SUM(H488:H490)</f>
        <v>0</v>
      </c>
      <c r="I491" s="10">
        <f t="shared" ref="I491" si="129">SUM(I488:I490)</f>
        <v>0</v>
      </c>
      <c r="J491" s="10">
        <f t="shared" ref="J491" si="130">SUM(J488:J490)</f>
        <v>0</v>
      </c>
      <c r="K491" s="10">
        <f t="shared" ref="K491" si="131">SUM(K488:K490)</f>
        <v>7500</v>
      </c>
      <c r="L491" s="11">
        <f t="shared" ref="L491" si="132">SUM(L488:L490)</f>
        <v>0</v>
      </c>
      <c r="M491" s="12"/>
      <c r="N491" s="12"/>
      <c r="O491" s="12"/>
      <c r="P491" s="12"/>
    </row>
    <row r="492" spans="1:16" s="5" customFormat="1" x14ac:dyDescent="0.25">
      <c r="J492" s="28"/>
    </row>
    <row r="493" spans="1:16" x14ac:dyDescent="0.2">
      <c r="A493" s="5">
        <v>3</v>
      </c>
      <c r="B493" s="5">
        <v>3111</v>
      </c>
      <c r="C493" s="5">
        <v>6121</v>
      </c>
      <c r="D493" s="5">
        <v>32412000000</v>
      </c>
      <c r="E493" s="5"/>
      <c r="F493" s="5"/>
      <c r="G493" s="5"/>
      <c r="H493" s="6"/>
      <c r="I493" s="6"/>
      <c r="J493" s="28">
        <v>23000</v>
      </c>
      <c r="K493" s="6">
        <v>13456</v>
      </c>
      <c r="L493" s="7">
        <v>385.99</v>
      </c>
      <c r="M493" s="8" t="s">
        <v>67</v>
      </c>
      <c r="N493" s="8"/>
      <c r="O493" s="8"/>
      <c r="P493" s="8" t="s">
        <v>109</v>
      </c>
    </row>
    <row r="494" spans="1:16" x14ac:dyDescent="0.2">
      <c r="A494" s="5"/>
      <c r="B494" s="5"/>
      <c r="C494" s="5"/>
      <c r="D494" s="5"/>
      <c r="E494" s="5"/>
      <c r="F494" s="5"/>
      <c r="G494" s="5"/>
      <c r="H494" s="6"/>
      <c r="I494" s="6"/>
      <c r="J494" s="28"/>
      <c r="K494" s="6"/>
      <c r="L494" s="7"/>
      <c r="M494" s="8"/>
      <c r="N494" s="8"/>
      <c r="O494" s="8"/>
      <c r="P494" s="8"/>
    </row>
    <row r="495" spans="1:16" x14ac:dyDescent="0.2">
      <c r="A495" s="12" t="s">
        <v>162</v>
      </c>
      <c r="B495" s="9"/>
      <c r="C495" s="9"/>
      <c r="D495" s="9"/>
      <c r="E495" s="9"/>
      <c r="F495" s="9"/>
      <c r="G495" s="9"/>
      <c r="H495" s="10">
        <f>SUM(H492:H494)</f>
        <v>0</v>
      </c>
      <c r="I495" s="10">
        <f t="shared" ref="I495" si="133">SUM(I492:I494)</f>
        <v>0</v>
      </c>
      <c r="J495" s="10">
        <f t="shared" ref="J495" si="134">SUM(J492:J494)</f>
        <v>23000</v>
      </c>
      <c r="K495" s="10">
        <f t="shared" ref="K495" si="135">SUM(K492:K494)</f>
        <v>13456</v>
      </c>
      <c r="L495" s="11">
        <f t="shared" ref="L495" si="136">SUM(L492:L494)</f>
        <v>385.99</v>
      </c>
      <c r="M495" s="12"/>
      <c r="N495" s="12"/>
      <c r="O495" s="12"/>
      <c r="P495" s="12"/>
    </row>
    <row r="496" spans="1:16" s="5" customFormat="1" x14ac:dyDescent="0.25">
      <c r="J496" s="28"/>
    </row>
    <row r="497" spans="1:16" x14ac:dyDescent="0.2">
      <c r="A497" s="5">
        <v>3</v>
      </c>
      <c r="B497" s="5">
        <v>3412</v>
      </c>
      <c r="C497" s="5">
        <v>6121</v>
      </c>
      <c r="D497" s="5">
        <v>32413000000</v>
      </c>
      <c r="E497" s="5"/>
      <c r="F497" s="5"/>
      <c r="G497" s="5"/>
      <c r="H497" s="6"/>
      <c r="I497" s="6"/>
      <c r="J497" s="28">
        <v>1000</v>
      </c>
      <c r="K497" s="6">
        <v>2500</v>
      </c>
      <c r="L497" s="7"/>
      <c r="M497" s="8" t="s">
        <v>67</v>
      </c>
      <c r="N497" s="8"/>
      <c r="O497" s="8"/>
      <c r="P497" s="8" t="s">
        <v>110</v>
      </c>
    </row>
    <row r="498" spans="1:16" x14ac:dyDescent="0.2">
      <c r="A498" s="5"/>
      <c r="B498" s="5"/>
      <c r="C498" s="5"/>
      <c r="D498" s="5"/>
      <c r="E498" s="5"/>
      <c r="F498" s="5"/>
      <c r="G498" s="5"/>
      <c r="H498" s="6"/>
      <c r="I498" s="6"/>
      <c r="J498" s="28"/>
      <c r="K498" s="6"/>
      <c r="L498" s="7"/>
      <c r="M498" s="8"/>
      <c r="N498" s="8"/>
      <c r="O498" s="8"/>
      <c r="P498" s="8"/>
    </row>
    <row r="499" spans="1:16" x14ac:dyDescent="0.2">
      <c r="A499" s="12" t="s">
        <v>163</v>
      </c>
      <c r="B499" s="9"/>
      <c r="C499" s="9"/>
      <c r="D499" s="9"/>
      <c r="E499" s="9"/>
      <c r="F499" s="9"/>
      <c r="G499" s="9"/>
      <c r="H499" s="10">
        <f>SUM(H496:H498)</f>
        <v>0</v>
      </c>
      <c r="I499" s="10">
        <f t="shared" ref="I499" si="137">SUM(I496:I498)</f>
        <v>0</v>
      </c>
      <c r="J499" s="10">
        <f t="shared" ref="J499" si="138">SUM(J496:J498)</f>
        <v>1000</v>
      </c>
      <c r="K499" s="10">
        <f t="shared" ref="K499" si="139">SUM(K496:K498)</f>
        <v>2500</v>
      </c>
      <c r="L499" s="11">
        <f t="shared" ref="L499" si="140">SUM(L496:L498)</f>
        <v>0</v>
      </c>
      <c r="M499" s="12"/>
      <c r="N499" s="12"/>
      <c r="O499" s="12"/>
      <c r="P499" s="12"/>
    </row>
    <row r="500" spans="1:16" s="5" customFormat="1" x14ac:dyDescent="0.25">
      <c r="J500" s="28"/>
    </row>
    <row r="501" spans="1:16" x14ac:dyDescent="0.2">
      <c r="A501" s="5">
        <v>3</v>
      </c>
      <c r="B501" s="5">
        <v>3412</v>
      </c>
      <c r="C501" s="5">
        <v>5171</v>
      </c>
      <c r="D501" s="5">
        <v>32414000000</v>
      </c>
      <c r="E501" s="5"/>
      <c r="F501" s="5"/>
      <c r="G501" s="5"/>
      <c r="H501" s="6"/>
      <c r="I501" s="6"/>
      <c r="J501" s="28"/>
      <c r="K501" s="6">
        <v>500</v>
      </c>
      <c r="L501" s="7"/>
      <c r="M501" s="8" t="s">
        <v>66</v>
      </c>
      <c r="N501" s="8"/>
      <c r="O501" s="8"/>
      <c r="P501" s="8" t="s">
        <v>110</v>
      </c>
    </row>
    <row r="502" spans="1:16" x14ac:dyDescent="0.2">
      <c r="A502" s="5"/>
      <c r="B502" s="5"/>
      <c r="C502" s="5"/>
      <c r="D502" s="5"/>
      <c r="E502" s="5"/>
      <c r="F502" s="5"/>
      <c r="G502" s="5"/>
      <c r="H502" s="6"/>
      <c r="I502" s="6"/>
      <c r="J502" s="28"/>
      <c r="K502" s="6"/>
      <c r="L502" s="7"/>
      <c r="M502" s="8"/>
      <c r="N502" s="8"/>
      <c r="O502" s="8"/>
      <c r="P502" s="8"/>
    </row>
    <row r="503" spans="1:16" x14ac:dyDescent="0.2">
      <c r="A503" s="12" t="s">
        <v>164</v>
      </c>
      <c r="B503" s="9"/>
      <c r="C503" s="9"/>
      <c r="D503" s="9"/>
      <c r="E503" s="9"/>
      <c r="F503" s="9"/>
      <c r="G503" s="9"/>
      <c r="H503" s="10">
        <f>SUM(H500:H502)</f>
        <v>0</v>
      </c>
      <c r="I503" s="10">
        <f t="shared" ref="I503" si="141">SUM(I500:I502)</f>
        <v>0</v>
      </c>
      <c r="J503" s="10">
        <f t="shared" ref="J503" si="142">SUM(J500:J502)</f>
        <v>0</v>
      </c>
      <c r="K503" s="10">
        <f t="shared" ref="K503" si="143">SUM(K500:K502)</f>
        <v>500</v>
      </c>
      <c r="L503" s="11">
        <f t="shared" ref="L503" si="144">SUM(L500:L502)</f>
        <v>0</v>
      </c>
      <c r="M503" s="12"/>
      <c r="N503" s="12"/>
      <c r="O503" s="12"/>
      <c r="P503" s="12"/>
    </row>
    <row r="504" spans="1:16" s="5" customFormat="1" x14ac:dyDescent="0.25">
      <c r="J504" s="28"/>
    </row>
    <row r="505" spans="1:16" x14ac:dyDescent="0.2">
      <c r="A505" s="5">
        <v>3</v>
      </c>
      <c r="B505" s="5">
        <v>3412</v>
      </c>
      <c r="C505" s="5">
        <v>6121</v>
      </c>
      <c r="D505" s="5">
        <v>32415000000</v>
      </c>
      <c r="E505" s="5"/>
      <c r="F505" s="5"/>
      <c r="G505" s="5"/>
      <c r="H505" s="6"/>
      <c r="I505" s="6"/>
      <c r="J505" s="28">
        <v>1500</v>
      </c>
      <c r="K505" s="6">
        <v>3500</v>
      </c>
      <c r="L505" s="7"/>
      <c r="M505" s="8" t="s">
        <v>67</v>
      </c>
      <c r="N505" s="8"/>
      <c r="O505" s="8"/>
      <c r="P505" s="8" t="s">
        <v>110</v>
      </c>
    </row>
    <row r="506" spans="1:16" x14ac:dyDescent="0.2">
      <c r="A506" s="5"/>
      <c r="B506" s="5"/>
      <c r="C506" s="5"/>
      <c r="D506" s="5"/>
      <c r="E506" s="5"/>
      <c r="F506" s="5"/>
      <c r="G506" s="5"/>
      <c r="H506" s="6"/>
      <c r="I506" s="6"/>
      <c r="J506" s="28"/>
      <c r="K506" s="6"/>
      <c r="L506" s="7"/>
      <c r="M506" s="8"/>
      <c r="N506" s="8"/>
      <c r="O506" s="8"/>
      <c r="P506" s="8"/>
    </row>
    <row r="507" spans="1:16" x14ac:dyDescent="0.2">
      <c r="A507" s="12" t="s">
        <v>165</v>
      </c>
      <c r="B507" s="9"/>
      <c r="C507" s="9"/>
      <c r="D507" s="9"/>
      <c r="E507" s="9"/>
      <c r="F507" s="9"/>
      <c r="G507" s="9"/>
      <c r="H507" s="10">
        <f>SUM(H504:H506)</f>
        <v>0</v>
      </c>
      <c r="I507" s="10">
        <f t="shared" ref="I507" si="145">SUM(I504:I506)</f>
        <v>0</v>
      </c>
      <c r="J507" s="10">
        <f t="shared" ref="J507" si="146">SUM(J504:J506)</f>
        <v>1500</v>
      </c>
      <c r="K507" s="10">
        <f t="shared" ref="K507" si="147">SUM(K504:K506)</f>
        <v>3500</v>
      </c>
      <c r="L507" s="11">
        <f t="shared" ref="L507" si="148">SUM(L504:L506)</f>
        <v>0</v>
      </c>
      <c r="M507" s="12"/>
      <c r="N507" s="12"/>
      <c r="O507" s="12"/>
      <c r="P507" s="12"/>
    </row>
    <row r="508" spans="1:16" s="5" customFormat="1" x14ac:dyDescent="0.25">
      <c r="J508" s="28"/>
    </row>
    <row r="509" spans="1:16" x14ac:dyDescent="0.2">
      <c r="A509" s="5">
        <v>3</v>
      </c>
      <c r="B509" s="5">
        <v>3113</v>
      </c>
      <c r="C509" s="5">
        <v>6121</v>
      </c>
      <c r="D509" s="5">
        <v>32416000000</v>
      </c>
      <c r="E509" s="5"/>
      <c r="F509" s="5"/>
      <c r="G509" s="5"/>
      <c r="H509" s="6"/>
      <c r="I509" s="6"/>
      <c r="J509" s="28"/>
      <c r="K509" s="6">
        <v>3500</v>
      </c>
      <c r="L509" s="7"/>
      <c r="M509" s="8" t="s">
        <v>67</v>
      </c>
      <c r="N509" s="8"/>
      <c r="O509" s="8"/>
      <c r="P509" s="8" t="s">
        <v>100</v>
      </c>
    </row>
    <row r="510" spans="1:16" x14ac:dyDescent="0.2">
      <c r="A510" s="5"/>
      <c r="B510" s="5"/>
      <c r="C510" s="5"/>
      <c r="D510" s="5"/>
      <c r="E510" s="5"/>
      <c r="F510" s="5"/>
      <c r="G510" s="5"/>
      <c r="H510" s="6"/>
      <c r="I510" s="6"/>
      <c r="J510" s="28"/>
      <c r="K510" s="6"/>
      <c r="L510" s="7"/>
      <c r="M510" s="8"/>
      <c r="N510" s="8"/>
      <c r="O510" s="8"/>
      <c r="P510" s="8"/>
    </row>
    <row r="511" spans="1:16" x14ac:dyDescent="0.2">
      <c r="A511" s="12" t="s">
        <v>166</v>
      </c>
      <c r="B511" s="9"/>
      <c r="C511" s="9"/>
      <c r="D511" s="9"/>
      <c r="E511" s="9"/>
      <c r="F511" s="9"/>
      <c r="G511" s="9"/>
      <c r="H511" s="10">
        <f>SUM(H508:H510)</f>
        <v>0</v>
      </c>
      <c r="I511" s="10">
        <f t="shared" ref="I511" si="149">SUM(I508:I510)</f>
        <v>0</v>
      </c>
      <c r="J511" s="10">
        <f t="shared" ref="J511" si="150">SUM(J508:J510)</f>
        <v>0</v>
      </c>
      <c r="K511" s="10">
        <f t="shared" ref="K511" si="151">SUM(K508:K510)</f>
        <v>3500</v>
      </c>
      <c r="L511" s="11">
        <f t="shared" ref="L511" si="152">SUM(L508:L510)</f>
        <v>0</v>
      </c>
      <c r="M511" s="12"/>
      <c r="N511" s="12"/>
      <c r="O511" s="12"/>
      <c r="P511" s="12"/>
    </row>
    <row r="512" spans="1:16" s="5" customFormat="1" x14ac:dyDescent="0.25">
      <c r="J512" s="28"/>
    </row>
    <row r="513" spans="1:16" x14ac:dyDescent="0.2">
      <c r="A513" s="5">
        <v>3</v>
      </c>
      <c r="B513" s="5">
        <v>3113</v>
      </c>
      <c r="C513" s="5">
        <v>6121</v>
      </c>
      <c r="D513" s="5">
        <v>32417000000</v>
      </c>
      <c r="E513" s="5"/>
      <c r="F513" s="5"/>
      <c r="G513" s="5"/>
      <c r="H513" s="6"/>
      <c r="I513" s="6"/>
      <c r="J513" s="28">
        <v>1500</v>
      </c>
      <c r="K513" s="6">
        <v>3400</v>
      </c>
      <c r="L513" s="7"/>
      <c r="M513" s="8" t="s">
        <v>67</v>
      </c>
      <c r="N513" s="8"/>
      <c r="O513" s="8"/>
      <c r="P513" s="8" t="s">
        <v>100</v>
      </c>
    </row>
    <row r="514" spans="1:16" x14ac:dyDescent="0.2">
      <c r="A514" s="5"/>
      <c r="B514" s="5"/>
      <c r="C514" s="5"/>
      <c r="D514" s="5"/>
      <c r="E514" s="5"/>
      <c r="F514" s="5"/>
      <c r="G514" s="5"/>
      <c r="H514" s="6"/>
      <c r="I514" s="6"/>
      <c r="J514" s="28"/>
      <c r="K514" s="6"/>
      <c r="L514" s="7"/>
      <c r="M514" s="8"/>
      <c r="N514" s="8"/>
      <c r="O514" s="8"/>
      <c r="P514" s="8"/>
    </row>
    <row r="515" spans="1:16" x14ac:dyDescent="0.2">
      <c r="A515" s="12" t="s">
        <v>167</v>
      </c>
      <c r="B515" s="9"/>
      <c r="C515" s="9"/>
      <c r="D515" s="9"/>
      <c r="E515" s="9"/>
      <c r="F515" s="9"/>
      <c r="G515" s="9"/>
      <c r="H515" s="10">
        <f>SUM(H512:H514)</f>
        <v>0</v>
      </c>
      <c r="I515" s="10">
        <f t="shared" ref="I515" si="153">SUM(I512:I514)</f>
        <v>0</v>
      </c>
      <c r="J515" s="10">
        <f t="shared" ref="J515" si="154">SUM(J512:J514)</f>
        <v>1500</v>
      </c>
      <c r="K515" s="10">
        <f t="shared" ref="K515" si="155">SUM(K512:K514)</f>
        <v>3400</v>
      </c>
      <c r="L515" s="11">
        <f t="shared" ref="L515" si="156">SUM(L512:L514)</f>
        <v>0</v>
      </c>
      <c r="M515" s="12"/>
      <c r="N515" s="12"/>
      <c r="O515" s="12"/>
      <c r="P515" s="12"/>
    </row>
    <row r="516" spans="1:16" s="5" customFormat="1" x14ac:dyDescent="0.25">
      <c r="J516" s="28"/>
    </row>
    <row r="517" spans="1:16" x14ac:dyDescent="0.2">
      <c r="A517" s="5">
        <v>3</v>
      </c>
      <c r="B517" s="5">
        <v>3741</v>
      </c>
      <c r="C517" s="5">
        <v>6121</v>
      </c>
      <c r="D517" s="5">
        <v>32418000000</v>
      </c>
      <c r="E517" s="5"/>
      <c r="F517" s="5"/>
      <c r="G517" s="5"/>
      <c r="H517" s="6"/>
      <c r="I517" s="6"/>
      <c r="J517" s="28">
        <v>1500</v>
      </c>
      <c r="K517" s="6">
        <v>6000</v>
      </c>
      <c r="L517" s="7"/>
      <c r="M517" s="8" t="s">
        <v>67</v>
      </c>
      <c r="N517" s="8"/>
      <c r="O517" s="8"/>
      <c r="P517" s="8" t="s">
        <v>124</v>
      </c>
    </row>
    <row r="518" spans="1:16" x14ac:dyDescent="0.2">
      <c r="A518" s="5"/>
      <c r="B518" s="5"/>
      <c r="C518" s="5"/>
      <c r="D518" s="5"/>
      <c r="E518" s="5"/>
      <c r="F518" s="5"/>
      <c r="G518" s="5"/>
      <c r="H518" s="6"/>
      <c r="I518" s="6"/>
      <c r="J518" s="28"/>
      <c r="K518" s="6"/>
      <c r="L518" s="7"/>
      <c r="M518" s="8"/>
      <c r="N518" s="8"/>
      <c r="O518" s="8"/>
      <c r="P518" s="8"/>
    </row>
    <row r="519" spans="1:16" x14ac:dyDescent="0.2">
      <c r="A519" s="12" t="s">
        <v>168</v>
      </c>
      <c r="B519" s="9"/>
      <c r="C519" s="9"/>
      <c r="D519" s="9"/>
      <c r="E519" s="9"/>
      <c r="F519" s="9"/>
      <c r="G519" s="9"/>
      <c r="H519" s="10">
        <f>SUM(H516:H518)</f>
        <v>0</v>
      </c>
      <c r="I519" s="10">
        <f t="shared" ref="I519" si="157">SUM(I516:I518)</f>
        <v>0</v>
      </c>
      <c r="J519" s="10">
        <f t="shared" ref="J519" si="158">SUM(J516:J518)</f>
        <v>1500</v>
      </c>
      <c r="K519" s="10">
        <f t="shared" ref="K519" si="159">SUM(K516:K518)</f>
        <v>6000</v>
      </c>
      <c r="L519" s="11">
        <f t="shared" ref="L519" si="160">SUM(L516:L518)</f>
        <v>0</v>
      </c>
      <c r="M519" s="12"/>
      <c r="N519" s="12"/>
      <c r="O519" s="12"/>
      <c r="P519" s="12"/>
    </row>
    <row r="520" spans="1:16" s="5" customFormat="1" x14ac:dyDescent="0.25">
      <c r="J520" s="28"/>
    </row>
    <row r="521" spans="1:16" x14ac:dyDescent="0.2">
      <c r="A521" s="5">
        <v>3</v>
      </c>
      <c r="B521" s="5">
        <v>3639</v>
      </c>
      <c r="C521" s="5">
        <v>6121</v>
      </c>
      <c r="D521" s="5">
        <v>32419000000</v>
      </c>
      <c r="E521" s="5"/>
      <c r="F521" s="5"/>
      <c r="G521" s="5"/>
      <c r="H521" s="6"/>
      <c r="I521" s="6"/>
      <c r="J521" s="28">
        <v>20000</v>
      </c>
      <c r="K521" s="6">
        <v>32400</v>
      </c>
      <c r="L521" s="7">
        <v>142.1508</v>
      </c>
      <c r="M521" s="8" t="s">
        <v>67</v>
      </c>
      <c r="N521" s="8"/>
      <c r="O521" s="8"/>
      <c r="P521" s="8" t="s">
        <v>23</v>
      </c>
    </row>
    <row r="522" spans="1:16" x14ac:dyDescent="0.2">
      <c r="A522" s="5"/>
      <c r="B522" s="5"/>
      <c r="C522" s="5"/>
      <c r="D522" s="5"/>
      <c r="E522" s="5"/>
      <c r="F522" s="5"/>
      <c r="G522" s="5"/>
      <c r="H522" s="6"/>
      <c r="I522" s="6"/>
      <c r="J522" s="28"/>
      <c r="K522" s="6"/>
      <c r="L522" s="7"/>
      <c r="M522" s="8"/>
      <c r="N522" s="8"/>
      <c r="O522" s="8"/>
      <c r="P522" s="8"/>
    </row>
    <row r="523" spans="1:16" x14ac:dyDescent="0.2">
      <c r="A523" s="12" t="s">
        <v>169</v>
      </c>
      <c r="B523" s="9"/>
      <c r="C523" s="9"/>
      <c r="D523" s="9"/>
      <c r="E523" s="9"/>
      <c r="F523" s="9"/>
      <c r="G523" s="9"/>
      <c r="H523" s="10">
        <f>SUM(H520:H522)</f>
        <v>0</v>
      </c>
      <c r="I523" s="10">
        <f t="shared" ref="I523" si="161">SUM(I520:I522)</f>
        <v>0</v>
      </c>
      <c r="J523" s="10">
        <f t="shared" ref="J523" si="162">SUM(J520:J522)</f>
        <v>20000</v>
      </c>
      <c r="K523" s="10">
        <f t="shared" ref="K523" si="163">SUM(K520:K522)</f>
        <v>32400</v>
      </c>
      <c r="L523" s="11">
        <f t="shared" ref="L523" si="164">SUM(L520:L522)</f>
        <v>142.1508</v>
      </c>
      <c r="M523" s="12"/>
      <c r="N523" s="12"/>
      <c r="O523" s="12"/>
      <c r="P523" s="12"/>
    </row>
    <row r="524" spans="1:16" s="5" customFormat="1" x14ac:dyDescent="0.25">
      <c r="J524" s="28"/>
    </row>
    <row r="525" spans="1:16" x14ac:dyDescent="0.2">
      <c r="A525" s="5">
        <v>3</v>
      </c>
      <c r="B525" s="5">
        <v>3639</v>
      </c>
      <c r="C525" s="5">
        <v>6121</v>
      </c>
      <c r="D525" s="5">
        <v>32420000000</v>
      </c>
      <c r="E525" s="5"/>
      <c r="F525" s="5"/>
      <c r="G525" s="5"/>
      <c r="H525" s="6"/>
      <c r="I525" s="6"/>
      <c r="J525" s="28"/>
      <c r="K525" s="6">
        <v>1700</v>
      </c>
      <c r="L525" s="7"/>
      <c r="M525" s="8" t="s">
        <v>67</v>
      </c>
      <c r="N525" s="8"/>
      <c r="O525" s="8"/>
      <c r="P525" s="8" t="s">
        <v>23</v>
      </c>
    </row>
    <row r="526" spans="1:16" x14ac:dyDescent="0.2">
      <c r="A526" s="5"/>
      <c r="B526" s="5"/>
      <c r="C526" s="5"/>
      <c r="D526" s="5"/>
      <c r="E526" s="5"/>
      <c r="F526" s="5"/>
      <c r="G526" s="5"/>
      <c r="H526" s="6"/>
      <c r="I526" s="6"/>
      <c r="J526" s="28"/>
      <c r="K526" s="6"/>
      <c r="L526" s="7"/>
      <c r="M526" s="8"/>
      <c r="N526" s="8"/>
      <c r="O526" s="8"/>
      <c r="P526" s="8"/>
    </row>
    <row r="527" spans="1:16" x14ac:dyDescent="0.2">
      <c r="A527" s="12" t="s">
        <v>170</v>
      </c>
      <c r="B527" s="9"/>
      <c r="C527" s="9"/>
      <c r="D527" s="9"/>
      <c r="E527" s="9"/>
      <c r="F527" s="9"/>
      <c r="G527" s="9"/>
      <c r="H527" s="10">
        <f>SUM(H524:H526)</f>
        <v>0</v>
      </c>
      <c r="I527" s="10">
        <f t="shared" ref="I527" si="165">SUM(I524:I526)</f>
        <v>0</v>
      </c>
      <c r="J527" s="10">
        <f t="shared" ref="J527" si="166">SUM(J524:J526)</f>
        <v>0</v>
      </c>
      <c r="K527" s="10">
        <f t="shared" ref="K527" si="167">SUM(K524:K526)</f>
        <v>1700</v>
      </c>
      <c r="L527" s="11">
        <f t="shared" ref="L527" si="168">SUM(L524:L526)</f>
        <v>0</v>
      </c>
      <c r="M527" s="12"/>
      <c r="N527" s="12"/>
      <c r="O527" s="12"/>
      <c r="P527" s="12"/>
    </row>
    <row r="528" spans="1:16" s="5" customFormat="1" x14ac:dyDescent="0.25">
      <c r="J528" s="28"/>
    </row>
    <row r="529" spans="1:16" x14ac:dyDescent="0.2">
      <c r="A529" s="5">
        <v>3</v>
      </c>
      <c r="B529" s="5">
        <v>3421</v>
      </c>
      <c r="C529" s="5">
        <v>6121</v>
      </c>
      <c r="D529" s="5">
        <v>32421000000</v>
      </c>
      <c r="E529" s="5"/>
      <c r="F529" s="5"/>
      <c r="G529" s="5"/>
      <c r="H529" s="6"/>
      <c r="I529" s="6"/>
      <c r="J529" s="28"/>
      <c r="K529" s="6">
        <v>6400</v>
      </c>
      <c r="L529" s="7"/>
      <c r="M529" s="8" t="s">
        <v>67</v>
      </c>
      <c r="N529" s="8"/>
      <c r="O529" s="8"/>
      <c r="P529" s="8" t="s">
        <v>34</v>
      </c>
    </row>
    <row r="530" spans="1:16" x14ac:dyDescent="0.2">
      <c r="A530" s="5"/>
      <c r="B530" s="5"/>
      <c r="C530" s="5"/>
      <c r="D530" s="5"/>
      <c r="E530" s="5"/>
      <c r="F530" s="5"/>
      <c r="G530" s="5"/>
      <c r="H530" s="6"/>
      <c r="I530" s="6"/>
      <c r="J530" s="28"/>
      <c r="K530" s="6"/>
      <c r="L530" s="7"/>
      <c r="M530" s="8"/>
      <c r="N530" s="8"/>
      <c r="O530" s="8"/>
      <c r="P530" s="8"/>
    </row>
    <row r="531" spans="1:16" x14ac:dyDescent="0.2">
      <c r="A531" s="12" t="s">
        <v>171</v>
      </c>
      <c r="B531" s="9"/>
      <c r="C531" s="9"/>
      <c r="D531" s="9"/>
      <c r="E531" s="9"/>
      <c r="F531" s="9"/>
      <c r="G531" s="9"/>
      <c r="H531" s="10">
        <f>SUM(H528:H530)</f>
        <v>0</v>
      </c>
      <c r="I531" s="10">
        <f t="shared" ref="I531" si="169">SUM(I528:I530)</f>
        <v>0</v>
      </c>
      <c r="J531" s="10">
        <f t="shared" ref="J531" si="170">SUM(J528:J530)</f>
        <v>0</v>
      </c>
      <c r="K531" s="10">
        <f t="shared" ref="K531" si="171">SUM(K528:K530)</f>
        <v>6400</v>
      </c>
      <c r="L531" s="11">
        <f t="shared" ref="L531" si="172">SUM(L528:L530)</f>
        <v>0</v>
      </c>
      <c r="M531" s="12"/>
      <c r="N531" s="12"/>
      <c r="O531" s="12"/>
      <c r="P531" s="12"/>
    </row>
    <row r="532" spans="1:16" s="5" customFormat="1" x14ac:dyDescent="0.25">
      <c r="J532" s="28"/>
    </row>
    <row r="533" spans="1:16" x14ac:dyDescent="0.2">
      <c r="A533" s="5">
        <v>3</v>
      </c>
      <c r="B533" s="5">
        <v>3639</v>
      </c>
      <c r="C533" s="5">
        <v>6121</v>
      </c>
      <c r="D533" s="5">
        <v>32422000000</v>
      </c>
      <c r="E533" s="5"/>
      <c r="F533" s="5"/>
      <c r="G533" s="5"/>
      <c r="H533" s="6"/>
      <c r="I533" s="6"/>
      <c r="J533" s="28">
        <v>10000</v>
      </c>
      <c r="K533" s="6">
        <v>8200</v>
      </c>
      <c r="L533" s="7"/>
      <c r="M533" s="8" t="s">
        <v>67</v>
      </c>
      <c r="N533" s="8"/>
      <c r="O533" s="8"/>
      <c r="P533" s="8" t="s">
        <v>23</v>
      </c>
    </row>
    <row r="534" spans="1:16" x14ac:dyDescent="0.2">
      <c r="A534" s="5"/>
      <c r="B534" s="5"/>
      <c r="C534" s="5"/>
      <c r="D534" s="5"/>
      <c r="E534" s="5"/>
      <c r="F534" s="5"/>
      <c r="G534" s="5"/>
      <c r="H534" s="6"/>
      <c r="I534" s="6"/>
      <c r="J534" s="28"/>
      <c r="K534" s="6"/>
      <c r="L534" s="7"/>
      <c r="M534" s="8"/>
      <c r="N534" s="8"/>
      <c r="O534" s="8"/>
      <c r="P534" s="8"/>
    </row>
    <row r="535" spans="1:16" x14ac:dyDescent="0.2">
      <c r="A535" s="12" t="s">
        <v>172</v>
      </c>
      <c r="B535" s="9"/>
      <c r="C535" s="9"/>
      <c r="D535" s="9"/>
      <c r="E535" s="9"/>
      <c r="F535" s="9"/>
      <c r="G535" s="9"/>
      <c r="H535" s="10">
        <f>SUM(H532:H534)</f>
        <v>0</v>
      </c>
      <c r="I535" s="10">
        <f t="shared" ref="I535" si="173">SUM(I532:I534)</f>
        <v>0</v>
      </c>
      <c r="J535" s="10">
        <f t="shared" ref="J535" si="174">SUM(J532:J534)</f>
        <v>10000</v>
      </c>
      <c r="K535" s="10">
        <f t="shared" ref="K535" si="175">SUM(K532:K534)</f>
        <v>8200</v>
      </c>
      <c r="L535" s="11">
        <f t="shared" ref="L535" si="176">SUM(L532:L534)</f>
        <v>0</v>
      </c>
      <c r="M535" s="12"/>
      <c r="N535" s="12"/>
      <c r="O535" s="12"/>
      <c r="P535" s="12"/>
    </row>
    <row r="536" spans="1:16" s="5" customFormat="1" x14ac:dyDescent="0.25">
      <c r="J536" s="28"/>
    </row>
    <row r="537" spans="1:16" x14ac:dyDescent="0.2">
      <c r="A537" s="5">
        <v>3</v>
      </c>
      <c r="B537" s="5">
        <v>3639</v>
      </c>
      <c r="C537" s="5">
        <v>6121</v>
      </c>
      <c r="D537" s="5">
        <v>32423000000</v>
      </c>
      <c r="E537" s="5"/>
      <c r="F537" s="5"/>
      <c r="G537" s="5"/>
      <c r="H537" s="6"/>
      <c r="I537" s="6"/>
      <c r="J537" s="28">
        <v>20000</v>
      </c>
      <c r="K537" s="6">
        <v>9650</v>
      </c>
      <c r="L537" s="7">
        <v>88.4</v>
      </c>
      <c r="M537" s="8" t="s">
        <v>67</v>
      </c>
      <c r="N537" s="8"/>
      <c r="O537" s="8"/>
      <c r="P537" s="8" t="s">
        <v>23</v>
      </c>
    </row>
    <row r="538" spans="1:16" x14ac:dyDescent="0.2">
      <c r="A538" s="5"/>
      <c r="B538" s="5"/>
      <c r="C538" s="5"/>
      <c r="D538" s="5"/>
      <c r="E538" s="5"/>
      <c r="F538" s="5"/>
      <c r="G538" s="5"/>
      <c r="H538" s="6"/>
      <c r="I538" s="6"/>
      <c r="J538" s="28"/>
      <c r="K538" s="6"/>
      <c r="L538" s="7"/>
      <c r="M538" s="8"/>
      <c r="N538" s="8"/>
      <c r="O538" s="8"/>
      <c r="P538" s="8"/>
    </row>
    <row r="539" spans="1:16" x14ac:dyDescent="0.2">
      <c r="A539" s="12" t="s">
        <v>173</v>
      </c>
      <c r="B539" s="9"/>
      <c r="C539" s="9"/>
      <c r="D539" s="9"/>
      <c r="E539" s="9"/>
      <c r="F539" s="9"/>
      <c r="G539" s="9"/>
      <c r="H539" s="10">
        <f>SUM(H536:H538)</f>
        <v>0</v>
      </c>
      <c r="I539" s="10">
        <f t="shared" ref="I539" si="177">SUM(I536:I538)</f>
        <v>0</v>
      </c>
      <c r="J539" s="10">
        <f t="shared" ref="J539" si="178">SUM(J536:J538)</f>
        <v>20000</v>
      </c>
      <c r="K539" s="10">
        <f t="shared" ref="K539" si="179">SUM(K536:K538)</f>
        <v>9650</v>
      </c>
      <c r="L539" s="11">
        <f t="shared" ref="L539" si="180">SUM(L536:L538)</f>
        <v>88.4</v>
      </c>
      <c r="M539" s="12"/>
      <c r="N539" s="12"/>
      <c r="O539" s="12"/>
      <c r="P539" s="12"/>
    </row>
    <row r="540" spans="1:16" s="5" customFormat="1" x14ac:dyDescent="0.25">
      <c r="J540" s="28"/>
    </row>
    <row r="541" spans="1:16" x14ac:dyDescent="0.2">
      <c r="A541" s="5">
        <v>3</v>
      </c>
      <c r="B541" s="5">
        <v>3639</v>
      </c>
      <c r="C541" s="5">
        <v>5139</v>
      </c>
      <c r="D541" s="5">
        <v>32424000000</v>
      </c>
      <c r="E541" s="5"/>
      <c r="F541" s="5"/>
      <c r="G541" s="5"/>
      <c r="H541" s="6"/>
      <c r="I541" s="6"/>
      <c r="J541" s="28"/>
      <c r="K541" s="6">
        <v>100</v>
      </c>
      <c r="L541" s="7"/>
      <c r="M541" s="8" t="s">
        <v>77</v>
      </c>
      <c r="N541" s="8"/>
      <c r="O541" s="8"/>
      <c r="P541" s="8" t="s">
        <v>23</v>
      </c>
    </row>
    <row r="542" spans="1:16" x14ac:dyDescent="0.2">
      <c r="A542" s="5">
        <v>3</v>
      </c>
      <c r="B542" s="5">
        <v>3639</v>
      </c>
      <c r="C542" s="5">
        <v>5169</v>
      </c>
      <c r="D542" s="5">
        <v>32424000000</v>
      </c>
      <c r="E542" s="5"/>
      <c r="F542" s="5"/>
      <c r="G542" s="5"/>
      <c r="H542" s="6"/>
      <c r="I542" s="6"/>
      <c r="J542" s="28"/>
      <c r="K542" s="6">
        <v>500</v>
      </c>
      <c r="L542" s="7"/>
      <c r="M542" s="8" t="s">
        <v>80</v>
      </c>
      <c r="N542" s="8"/>
      <c r="O542" s="8"/>
      <c r="P542" s="8" t="s">
        <v>23</v>
      </c>
    </row>
    <row r="543" spans="1:16" x14ac:dyDescent="0.2">
      <c r="A543" s="5"/>
      <c r="B543" s="5"/>
      <c r="C543" s="5"/>
      <c r="D543" s="5"/>
      <c r="E543" s="5"/>
      <c r="F543" s="5"/>
      <c r="G543" s="5"/>
      <c r="H543" s="6"/>
      <c r="I543" s="6"/>
      <c r="J543" s="28"/>
      <c r="K543" s="6"/>
      <c r="L543" s="7"/>
      <c r="M543" s="8"/>
      <c r="N543" s="8"/>
      <c r="O543" s="8"/>
      <c r="P543" s="8"/>
    </row>
    <row r="544" spans="1:16" x14ac:dyDescent="0.2">
      <c r="A544" s="12" t="s">
        <v>174</v>
      </c>
      <c r="B544" s="9"/>
      <c r="C544" s="9"/>
      <c r="D544" s="9"/>
      <c r="E544" s="9"/>
      <c r="F544" s="9"/>
      <c r="G544" s="9"/>
      <c r="H544" s="10">
        <f>SUM(H540:H543)</f>
        <v>0</v>
      </c>
      <c r="I544" s="10">
        <f t="shared" ref="I544:L544" si="181">SUM(I540:I543)</f>
        <v>0</v>
      </c>
      <c r="J544" s="10">
        <f t="shared" si="181"/>
        <v>0</v>
      </c>
      <c r="K544" s="10">
        <f t="shared" si="181"/>
        <v>600</v>
      </c>
      <c r="L544" s="10">
        <f t="shared" si="181"/>
        <v>0</v>
      </c>
      <c r="M544" s="12"/>
      <c r="N544" s="12"/>
      <c r="O544" s="12"/>
      <c r="P544" s="12"/>
    </row>
    <row r="545" spans="1:16" s="5" customFormat="1" x14ac:dyDescent="0.25">
      <c r="J545" s="28"/>
    </row>
    <row r="546" spans="1:16" x14ac:dyDescent="0.2">
      <c r="A546" s="5">
        <v>3</v>
      </c>
      <c r="B546" s="5">
        <v>2219</v>
      </c>
      <c r="C546" s="5">
        <v>6121</v>
      </c>
      <c r="D546" s="5">
        <v>32425000000</v>
      </c>
      <c r="E546" s="5"/>
      <c r="F546" s="5"/>
      <c r="G546" s="5"/>
      <c r="H546" s="6"/>
      <c r="I546" s="6"/>
      <c r="J546" s="28"/>
      <c r="K546" s="6">
        <v>600</v>
      </c>
      <c r="L546" s="7">
        <v>198.36822000000001</v>
      </c>
      <c r="M546" s="8" t="s">
        <v>67</v>
      </c>
      <c r="N546" s="8"/>
      <c r="O546" s="8"/>
      <c r="P546" s="8" t="s">
        <v>104</v>
      </c>
    </row>
    <row r="547" spans="1:16" x14ac:dyDescent="0.2">
      <c r="A547" s="5"/>
      <c r="B547" s="5"/>
      <c r="C547" s="5"/>
      <c r="D547" s="5"/>
      <c r="E547" s="5"/>
      <c r="F547" s="5"/>
      <c r="G547" s="5"/>
      <c r="H547" s="6"/>
      <c r="I547" s="6"/>
      <c r="J547" s="28"/>
      <c r="K547" s="6"/>
      <c r="L547" s="7"/>
      <c r="M547" s="8"/>
      <c r="N547" s="8"/>
      <c r="O547" s="8"/>
      <c r="P547" s="8"/>
    </row>
    <row r="548" spans="1:16" x14ac:dyDescent="0.2">
      <c r="A548" s="12" t="s">
        <v>175</v>
      </c>
      <c r="B548" s="9"/>
      <c r="C548" s="9"/>
      <c r="D548" s="9"/>
      <c r="E548" s="9"/>
      <c r="F548" s="9"/>
      <c r="G548" s="9"/>
      <c r="H548" s="10">
        <f>SUM(H545:H547)</f>
        <v>0</v>
      </c>
      <c r="I548" s="10">
        <f t="shared" ref="I548" si="182">SUM(I545:I547)</f>
        <v>0</v>
      </c>
      <c r="J548" s="10">
        <f t="shared" ref="J548" si="183">SUM(J545:J547)</f>
        <v>0</v>
      </c>
      <c r="K548" s="10">
        <f t="shared" ref="K548" si="184">SUM(K545:K547)</f>
        <v>600</v>
      </c>
      <c r="L548" s="11">
        <f t="shared" ref="L548" si="185">SUM(L545:L547)</f>
        <v>198.36822000000001</v>
      </c>
      <c r="M548" s="12"/>
      <c r="N548" s="12"/>
      <c r="O548" s="12"/>
      <c r="P548" s="12"/>
    </row>
    <row r="549" spans="1:16" s="5" customFormat="1" x14ac:dyDescent="0.25">
      <c r="J549" s="28"/>
    </row>
    <row r="550" spans="1:16" x14ac:dyDescent="0.2">
      <c r="A550" s="5">
        <v>3</v>
      </c>
      <c r="B550" s="5">
        <v>3639</v>
      </c>
      <c r="C550" s="5">
        <v>5137</v>
      </c>
      <c r="D550" s="5">
        <v>32426000000</v>
      </c>
      <c r="E550" s="5"/>
      <c r="F550" s="5"/>
      <c r="G550" s="5"/>
      <c r="H550" s="6"/>
      <c r="I550" s="6"/>
      <c r="J550" s="28"/>
      <c r="K550" s="6">
        <v>300</v>
      </c>
      <c r="L550" s="7"/>
      <c r="M550" s="8" t="s">
        <v>72</v>
      </c>
      <c r="N550" s="8"/>
      <c r="O550" s="8"/>
      <c r="P550" s="8" t="s">
        <v>23</v>
      </c>
    </row>
    <row r="551" spans="1:16" x14ac:dyDescent="0.2">
      <c r="A551" s="5">
        <v>3</v>
      </c>
      <c r="B551" s="5">
        <v>3639</v>
      </c>
      <c r="C551" s="5">
        <v>5139</v>
      </c>
      <c r="D551" s="5">
        <v>32426000000</v>
      </c>
      <c r="E551" s="5"/>
      <c r="F551" s="5"/>
      <c r="G551" s="5"/>
      <c r="H551" s="6"/>
      <c r="I551" s="6"/>
      <c r="J551" s="28"/>
      <c r="K551" s="6">
        <v>50</v>
      </c>
      <c r="L551" s="7"/>
      <c r="M551" s="8" t="s">
        <v>77</v>
      </c>
      <c r="N551" s="8"/>
      <c r="O551" s="8"/>
      <c r="P551" s="8" t="s">
        <v>23</v>
      </c>
    </row>
    <row r="552" spans="1:16" x14ac:dyDescent="0.2">
      <c r="A552" s="5">
        <v>3</v>
      </c>
      <c r="B552" s="5">
        <v>3639</v>
      </c>
      <c r="C552" s="5">
        <v>5169</v>
      </c>
      <c r="D552" s="5">
        <v>32426000000</v>
      </c>
      <c r="E552" s="5"/>
      <c r="F552" s="5"/>
      <c r="G552" s="5"/>
      <c r="H552" s="6"/>
      <c r="I552" s="6"/>
      <c r="J552" s="28"/>
      <c r="K552" s="6">
        <v>50</v>
      </c>
      <c r="L552" s="7"/>
      <c r="M552" s="8" t="s">
        <v>80</v>
      </c>
      <c r="N552" s="8"/>
      <c r="O552" s="8"/>
      <c r="P552" s="8" t="s">
        <v>23</v>
      </c>
    </row>
    <row r="553" spans="1:16" x14ac:dyDescent="0.2">
      <c r="A553" s="5"/>
      <c r="B553" s="5"/>
      <c r="C553" s="5"/>
      <c r="D553" s="5"/>
      <c r="E553" s="5"/>
      <c r="F553" s="5"/>
      <c r="G553" s="5"/>
      <c r="H553" s="6"/>
      <c r="I553" s="6"/>
      <c r="J553" s="28"/>
      <c r="K553" s="6"/>
      <c r="L553" s="7"/>
      <c r="M553" s="8"/>
      <c r="N553" s="8"/>
      <c r="O553" s="8"/>
      <c r="P553" s="8"/>
    </row>
    <row r="554" spans="1:16" x14ac:dyDescent="0.2">
      <c r="A554" s="12" t="s">
        <v>176</v>
      </c>
      <c r="B554" s="9"/>
      <c r="C554" s="9"/>
      <c r="D554" s="9"/>
      <c r="E554" s="9"/>
      <c r="F554" s="9"/>
      <c r="G554" s="9"/>
      <c r="H554" s="10">
        <f>SUM(H549:H553)</f>
        <v>0</v>
      </c>
      <c r="I554" s="10">
        <f t="shared" ref="I554:L554" si="186">SUM(I549:I553)</f>
        <v>0</v>
      </c>
      <c r="J554" s="10">
        <f t="shared" si="186"/>
        <v>0</v>
      </c>
      <c r="K554" s="10">
        <f t="shared" si="186"/>
        <v>400</v>
      </c>
      <c r="L554" s="10">
        <f t="shared" si="186"/>
        <v>0</v>
      </c>
      <c r="M554" s="12"/>
      <c r="N554" s="12"/>
      <c r="O554" s="12"/>
      <c r="P554" s="12"/>
    </row>
    <row r="555" spans="1:16" s="5" customFormat="1" x14ac:dyDescent="0.25">
      <c r="J555" s="28"/>
    </row>
    <row r="556" spans="1:16" x14ac:dyDescent="0.2">
      <c r="A556" s="5">
        <v>3</v>
      </c>
      <c r="B556" s="5">
        <v>3639</v>
      </c>
      <c r="C556" s="5">
        <v>5137</v>
      </c>
      <c r="D556" s="5">
        <v>32427000000</v>
      </c>
      <c r="E556" s="5"/>
      <c r="F556" s="5"/>
      <c r="G556" s="5"/>
      <c r="H556" s="6"/>
      <c r="I556" s="6"/>
      <c r="J556" s="28"/>
      <c r="K556" s="6">
        <v>400</v>
      </c>
      <c r="L556" s="7"/>
      <c r="M556" s="8" t="s">
        <v>72</v>
      </c>
      <c r="N556" s="8"/>
      <c r="O556" s="8"/>
      <c r="P556" s="8" t="s">
        <v>23</v>
      </c>
    </row>
    <row r="557" spans="1:16" x14ac:dyDescent="0.2">
      <c r="A557" s="5">
        <v>3</v>
      </c>
      <c r="B557" s="5">
        <v>3639</v>
      </c>
      <c r="C557" s="5">
        <v>5139</v>
      </c>
      <c r="D557" s="5">
        <v>32427000000</v>
      </c>
      <c r="E557" s="5"/>
      <c r="F557" s="5"/>
      <c r="G557" s="5"/>
      <c r="H557" s="6"/>
      <c r="I557" s="6"/>
      <c r="J557" s="28"/>
      <c r="K557" s="6">
        <v>100</v>
      </c>
      <c r="L557" s="7"/>
      <c r="M557" s="8" t="s">
        <v>77</v>
      </c>
      <c r="N557" s="8"/>
      <c r="O557" s="8"/>
      <c r="P557" s="8" t="s">
        <v>23</v>
      </c>
    </row>
    <row r="558" spans="1:16" x14ac:dyDescent="0.2">
      <c r="A558" s="5">
        <v>3</v>
      </c>
      <c r="B558" s="5">
        <v>3639</v>
      </c>
      <c r="C558" s="5">
        <v>5169</v>
      </c>
      <c r="D558" s="5">
        <v>32427000000</v>
      </c>
      <c r="E558" s="5"/>
      <c r="F558" s="5"/>
      <c r="G558" s="5"/>
      <c r="H558" s="6"/>
      <c r="I558" s="6"/>
      <c r="J558" s="28"/>
      <c r="K558" s="6">
        <v>100</v>
      </c>
      <c r="L558" s="7"/>
      <c r="M558" s="8" t="s">
        <v>80</v>
      </c>
      <c r="N558" s="8"/>
      <c r="O558" s="8"/>
      <c r="P558" s="8" t="s">
        <v>23</v>
      </c>
    </row>
    <row r="559" spans="1:16" x14ac:dyDescent="0.2">
      <c r="A559" s="5"/>
      <c r="B559" s="5"/>
      <c r="C559" s="5"/>
      <c r="D559" s="5"/>
      <c r="E559" s="5"/>
      <c r="F559" s="5"/>
      <c r="G559" s="5"/>
      <c r="H559" s="6"/>
      <c r="I559" s="6"/>
      <c r="J559" s="28"/>
      <c r="K559" s="6"/>
      <c r="L559" s="7"/>
      <c r="M559" s="8"/>
      <c r="N559" s="8"/>
      <c r="O559" s="8"/>
      <c r="P559" s="8"/>
    </row>
    <row r="560" spans="1:16" x14ac:dyDescent="0.2">
      <c r="A560" s="12" t="s">
        <v>177</v>
      </c>
      <c r="B560" s="9"/>
      <c r="C560" s="9"/>
      <c r="D560" s="9"/>
      <c r="E560" s="9"/>
      <c r="F560" s="9"/>
      <c r="G560" s="9"/>
      <c r="H560" s="10">
        <f>SUM(H555:H559)</f>
        <v>0</v>
      </c>
      <c r="I560" s="10">
        <f t="shared" ref="I560" si="187">SUM(I555:I559)</f>
        <v>0</v>
      </c>
      <c r="J560" s="10">
        <f t="shared" ref="J560" si="188">SUM(J555:J559)</f>
        <v>0</v>
      </c>
      <c r="K560" s="10">
        <f t="shared" ref="K560" si="189">SUM(K555:K559)</f>
        <v>600</v>
      </c>
      <c r="L560" s="11">
        <f t="shared" ref="L560" si="190">SUM(L555:L559)</f>
        <v>0</v>
      </c>
      <c r="M560" s="12"/>
      <c r="N560" s="12"/>
      <c r="O560" s="12"/>
      <c r="P560" s="12"/>
    </row>
    <row r="561" spans="1:16" s="5" customFormat="1" x14ac:dyDescent="0.25">
      <c r="J561" s="28"/>
    </row>
    <row r="562" spans="1:16" x14ac:dyDescent="0.2">
      <c r="A562" s="5">
        <v>3</v>
      </c>
      <c r="B562" s="5">
        <v>3639</v>
      </c>
      <c r="C562" s="5">
        <v>5137</v>
      </c>
      <c r="D562" s="5">
        <v>32428000000</v>
      </c>
      <c r="E562" s="5"/>
      <c r="F562" s="5"/>
      <c r="G562" s="5"/>
      <c r="H562" s="6"/>
      <c r="I562" s="6"/>
      <c r="J562" s="28"/>
      <c r="K562" s="6">
        <v>300</v>
      </c>
      <c r="L562" s="7"/>
      <c r="M562" s="8" t="s">
        <v>72</v>
      </c>
      <c r="N562" s="8"/>
      <c r="O562" s="8"/>
      <c r="P562" s="8" t="s">
        <v>23</v>
      </c>
    </row>
    <row r="563" spans="1:16" x14ac:dyDescent="0.2">
      <c r="A563" s="5">
        <v>3</v>
      </c>
      <c r="B563" s="5">
        <v>3639</v>
      </c>
      <c r="C563" s="5">
        <v>5139</v>
      </c>
      <c r="D563" s="5">
        <v>32428000000</v>
      </c>
      <c r="E563" s="5"/>
      <c r="F563" s="5"/>
      <c r="G563" s="5"/>
      <c r="H563" s="6"/>
      <c r="I563" s="6"/>
      <c r="J563" s="28"/>
      <c r="K563" s="6">
        <v>50</v>
      </c>
      <c r="L563" s="7"/>
      <c r="M563" s="8" t="s">
        <v>77</v>
      </c>
      <c r="N563" s="8"/>
      <c r="O563" s="8"/>
      <c r="P563" s="8" t="s">
        <v>23</v>
      </c>
    </row>
    <row r="564" spans="1:16" x14ac:dyDescent="0.2">
      <c r="A564" s="5">
        <v>3</v>
      </c>
      <c r="B564" s="5">
        <v>3639</v>
      </c>
      <c r="C564" s="5">
        <v>5169</v>
      </c>
      <c r="D564" s="5">
        <v>32428000000</v>
      </c>
      <c r="E564" s="5"/>
      <c r="F564" s="5"/>
      <c r="G564" s="5"/>
      <c r="H564" s="6"/>
      <c r="I564" s="6"/>
      <c r="J564" s="28"/>
      <c r="K564" s="6">
        <v>50</v>
      </c>
      <c r="L564" s="7"/>
      <c r="M564" s="8" t="s">
        <v>80</v>
      </c>
      <c r="N564" s="8"/>
      <c r="O564" s="8"/>
      <c r="P564" s="8" t="s">
        <v>23</v>
      </c>
    </row>
    <row r="565" spans="1:16" x14ac:dyDescent="0.2">
      <c r="A565" s="5"/>
      <c r="B565" s="5"/>
      <c r="C565" s="5"/>
      <c r="D565" s="5"/>
      <c r="E565" s="5"/>
      <c r="F565" s="5"/>
      <c r="G565" s="5"/>
      <c r="H565" s="6"/>
      <c r="I565" s="6"/>
      <c r="J565" s="28"/>
      <c r="K565" s="6"/>
      <c r="L565" s="7"/>
      <c r="M565" s="8"/>
      <c r="N565" s="8"/>
      <c r="O565" s="8"/>
      <c r="P565" s="8"/>
    </row>
    <row r="566" spans="1:16" x14ac:dyDescent="0.2">
      <c r="A566" s="12" t="s">
        <v>178</v>
      </c>
      <c r="B566" s="9"/>
      <c r="C566" s="9"/>
      <c r="D566" s="9"/>
      <c r="E566" s="9"/>
      <c r="F566" s="9"/>
      <c r="G566" s="9"/>
      <c r="H566" s="10">
        <f>SUM(H561:H565)</f>
        <v>0</v>
      </c>
      <c r="I566" s="10">
        <f t="shared" ref="I566" si="191">SUM(I561:I565)</f>
        <v>0</v>
      </c>
      <c r="J566" s="10">
        <f t="shared" ref="J566" si="192">SUM(J561:J565)</f>
        <v>0</v>
      </c>
      <c r="K566" s="10">
        <f t="shared" ref="K566" si="193">SUM(K561:K565)</f>
        <v>400</v>
      </c>
      <c r="L566" s="11">
        <f t="shared" ref="L566" si="194">SUM(L561:L565)</f>
        <v>0</v>
      </c>
      <c r="M566" s="12"/>
      <c r="N566" s="12"/>
      <c r="O566" s="12"/>
      <c r="P566" s="12"/>
    </row>
    <row r="567" spans="1:16" s="5" customFormat="1" x14ac:dyDescent="0.25">
      <c r="J567" s="28"/>
    </row>
    <row r="568" spans="1:16" x14ac:dyDescent="0.2">
      <c r="A568" s="5">
        <v>3</v>
      </c>
      <c r="B568" s="5">
        <v>3639</v>
      </c>
      <c r="C568" s="5">
        <v>6121</v>
      </c>
      <c r="D568" s="5">
        <v>32429000000</v>
      </c>
      <c r="E568" s="5"/>
      <c r="F568" s="5"/>
      <c r="G568" s="5"/>
      <c r="H568" s="6"/>
      <c r="I568" s="6"/>
      <c r="J568" s="28"/>
      <c r="K568" s="6">
        <v>600</v>
      </c>
      <c r="L568" s="7">
        <v>600</v>
      </c>
      <c r="M568" s="8" t="s">
        <v>67</v>
      </c>
      <c r="N568" s="8"/>
      <c r="O568" s="8"/>
      <c r="P568" s="8" t="s">
        <v>23</v>
      </c>
    </row>
    <row r="569" spans="1:16" x14ac:dyDescent="0.2">
      <c r="A569" s="5"/>
      <c r="B569" s="5"/>
      <c r="C569" s="5"/>
      <c r="D569" s="5"/>
      <c r="E569" s="5"/>
      <c r="F569" s="5"/>
      <c r="G569" s="5"/>
      <c r="H569" s="6"/>
      <c r="I569" s="6"/>
      <c r="J569" s="28"/>
      <c r="K569" s="6"/>
      <c r="L569" s="7"/>
      <c r="M569" s="8"/>
      <c r="N569" s="8"/>
      <c r="O569" s="8"/>
      <c r="P569" s="8"/>
    </row>
    <row r="570" spans="1:16" x14ac:dyDescent="0.2">
      <c r="A570" s="12" t="s">
        <v>179</v>
      </c>
      <c r="B570" s="9"/>
      <c r="C570" s="9"/>
      <c r="D570" s="9"/>
      <c r="E570" s="9"/>
      <c r="F570" s="9"/>
      <c r="G570" s="9"/>
      <c r="H570" s="10">
        <f>SUM(H567:H569)</f>
        <v>0</v>
      </c>
      <c r="I570" s="10">
        <f t="shared" ref="I570:L570" si="195">SUM(I567:I569)</f>
        <v>0</v>
      </c>
      <c r="J570" s="10">
        <f t="shared" si="195"/>
        <v>0</v>
      </c>
      <c r="K570" s="10">
        <f t="shared" si="195"/>
        <v>600</v>
      </c>
      <c r="L570" s="10">
        <f t="shared" si="195"/>
        <v>600</v>
      </c>
      <c r="M570" s="12"/>
      <c r="N570" s="12"/>
      <c r="O570" s="12"/>
      <c r="P570" s="12"/>
    </row>
    <row r="571" spans="1:16" s="5" customFormat="1" x14ac:dyDescent="0.25">
      <c r="J571" s="28"/>
    </row>
    <row r="572" spans="1:16" x14ac:dyDescent="0.2">
      <c r="A572" s="5">
        <v>3</v>
      </c>
      <c r="B572" s="5">
        <v>3113</v>
      </c>
      <c r="C572" s="5">
        <v>6121</v>
      </c>
      <c r="D572" s="5">
        <v>32430000000</v>
      </c>
      <c r="E572" s="5"/>
      <c r="F572" s="5"/>
      <c r="G572" s="5"/>
      <c r="H572" s="6"/>
      <c r="I572" s="6"/>
      <c r="J572" s="28"/>
      <c r="K572" s="6">
        <v>600</v>
      </c>
      <c r="L572" s="7">
        <v>94.341279999999998</v>
      </c>
      <c r="M572" s="8" t="s">
        <v>67</v>
      </c>
      <c r="N572" s="8"/>
      <c r="O572" s="8"/>
      <c r="P572" s="8" t="s">
        <v>100</v>
      </c>
    </row>
    <row r="573" spans="1:16" x14ac:dyDescent="0.2">
      <c r="A573" s="5"/>
      <c r="B573" s="5"/>
      <c r="C573" s="5"/>
      <c r="D573" s="5"/>
      <c r="E573" s="5"/>
      <c r="F573" s="5"/>
      <c r="G573" s="5"/>
      <c r="H573" s="6"/>
      <c r="I573" s="6"/>
      <c r="J573" s="28"/>
      <c r="K573" s="6"/>
      <c r="L573" s="7"/>
      <c r="M573" s="8"/>
      <c r="N573" s="8"/>
      <c r="O573" s="8"/>
      <c r="P573" s="8"/>
    </row>
    <row r="574" spans="1:16" x14ac:dyDescent="0.2">
      <c r="A574" s="12" t="s">
        <v>180</v>
      </c>
      <c r="B574" s="9"/>
      <c r="C574" s="9"/>
      <c r="D574" s="9"/>
      <c r="E574" s="9"/>
      <c r="F574" s="9"/>
      <c r="G574" s="9"/>
      <c r="H574" s="10">
        <f>SUM(H571:H573)</f>
        <v>0</v>
      </c>
      <c r="I574" s="10">
        <f t="shared" ref="I574" si="196">SUM(I571:I573)</f>
        <v>0</v>
      </c>
      <c r="J574" s="10">
        <f t="shared" ref="J574" si="197">SUM(J571:J573)</f>
        <v>0</v>
      </c>
      <c r="K574" s="10">
        <f t="shared" ref="K574" si="198">SUM(K571:K573)</f>
        <v>600</v>
      </c>
      <c r="L574" s="11">
        <f t="shared" ref="L574" si="199">SUM(L571:L573)</f>
        <v>94.341279999999998</v>
      </c>
      <c r="M574" s="12"/>
      <c r="N574" s="12"/>
      <c r="O574" s="12"/>
      <c r="P574" s="12"/>
    </row>
    <row r="575" spans="1:16" s="5" customFormat="1" x14ac:dyDescent="0.25">
      <c r="J575" s="28"/>
    </row>
    <row r="576" spans="1:16" x14ac:dyDescent="0.2">
      <c r="A576" s="5">
        <v>3</v>
      </c>
      <c r="B576" s="5">
        <v>3113</v>
      </c>
      <c r="C576" s="5">
        <v>5169</v>
      </c>
      <c r="D576" s="5">
        <v>32431000000</v>
      </c>
      <c r="E576" s="5"/>
      <c r="F576" s="5"/>
      <c r="G576" s="5"/>
      <c r="H576" s="6"/>
      <c r="I576" s="6"/>
      <c r="J576" s="28"/>
      <c r="K576" s="6">
        <v>50</v>
      </c>
      <c r="L576" s="7"/>
      <c r="M576" s="8" t="s">
        <v>80</v>
      </c>
      <c r="N576" s="8"/>
      <c r="O576" s="8"/>
      <c r="P576" s="8" t="s">
        <v>100</v>
      </c>
    </row>
    <row r="577" spans="1:16" x14ac:dyDescent="0.2">
      <c r="A577" s="5"/>
      <c r="B577" s="5"/>
      <c r="C577" s="5"/>
      <c r="D577" s="5"/>
      <c r="E577" s="5"/>
      <c r="F577" s="5"/>
      <c r="G577" s="5"/>
      <c r="H577" s="6"/>
      <c r="I577" s="6"/>
      <c r="J577" s="28"/>
      <c r="K577" s="6"/>
      <c r="L577" s="7"/>
      <c r="M577" s="8"/>
      <c r="N577" s="8"/>
      <c r="O577" s="8"/>
      <c r="P577" s="8"/>
    </row>
    <row r="578" spans="1:16" x14ac:dyDescent="0.2">
      <c r="A578" s="12" t="s">
        <v>181</v>
      </c>
      <c r="B578" s="9"/>
      <c r="C578" s="9"/>
      <c r="D578" s="9"/>
      <c r="E578" s="9"/>
      <c r="F578" s="9"/>
      <c r="G578" s="9"/>
      <c r="H578" s="10">
        <f>SUM(H575:H577)</f>
        <v>0</v>
      </c>
      <c r="I578" s="10">
        <f t="shared" ref="I578" si="200">SUM(I575:I577)</f>
        <v>0</v>
      </c>
      <c r="J578" s="10">
        <f t="shared" ref="J578" si="201">SUM(J575:J577)</f>
        <v>0</v>
      </c>
      <c r="K578" s="10">
        <f t="shared" ref="K578" si="202">SUM(K575:K577)</f>
        <v>50</v>
      </c>
      <c r="L578" s="11">
        <f t="shared" ref="L578" si="203">SUM(L575:L577)</f>
        <v>0</v>
      </c>
      <c r="M578" s="12"/>
      <c r="N578" s="12"/>
      <c r="O578" s="12"/>
      <c r="P578" s="12"/>
    </row>
    <row r="579" spans="1:16" s="5" customFormat="1" x14ac:dyDescent="0.25">
      <c r="J579" s="28"/>
    </row>
    <row r="580" spans="1:16" x14ac:dyDescent="0.2">
      <c r="A580" s="5">
        <v>3</v>
      </c>
      <c r="B580" s="5">
        <v>3419</v>
      </c>
      <c r="C580" s="5">
        <v>6122</v>
      </c>
      <c r="D580" s="5">
        <v>32432000000</v>
      </c>
      <c r="E580" s="5"/>
      <c r="F580" s="5"/>
      <c r="G580" s="5"/>
      <c r="H580" s="6"/>
      <c r="I580" s="6"/>
      <c r="J580" s="28"/>
      <c r="K580" s="6">
        <v>600</v>
      </c>
      <c r="L580" s="7"/>
      <c r="M580" s="8" t="s">
        <v>68</v>
      </c>
      <c r="N580" s="8"/>
      <c r="O580" s="8"/>
      <c r="P580" s="8" t="s">
        <v>143</v>
      </c>
    </row>
    <row r="581" spans="1:16" x14ac:dyDescent="0.2">
      <c r="A581" s="5"/>
      <c r="B581" s="5"/>
      <c r="C581" s="5"/>
      <c r="D581" s="5"/>
      <c r="E581" s="5"/>
      <c r="F581" s="5"/>
      <c r="G581" s="5"/>
      <c r="H581" s="6"/>
      <c r="I581" s="6"/>
      <c r="J581" s="28"/>
      <c r="K581" s="6"/>
      <c r="L581" s="7"/>
      <c r="M581" s="8"/>
      <c r="N581" s="8"/>
      <c r="O581" s="8"/>
      <c r="P581" s="8"/>
    </row>
    <row r="582" spans="1:16" x14ac:dyDescent="0.2">
      <c r="A582" s="12" t="s">
        <v>182</v>
      </c>
      <c r="B582" s="9"/>
      <c r="C582" s="9"/>
      <c r="D582" s="9"/>
      <c r="E582" s="9"/>
      <c r="F582" s="9"/>
      <c r="G582" s="9"/>
      <c r="H582" s="10">
        <f>SUM(H579:H581)</f>
        <v>0</v>
      </c>
      <c r="I582" s="10">
        <f t="shared" ref="I582" si="204">SUM(I579:I581)</f>
        <v>0</v>
      </c>
      <c r="J582" s="10">
        <f t="shared" ref="J582" si="205">SUM(J579:J581)</f>
        <v>0</v>
      </c>
      <c r="K582" s="10">
        <f t="shared" ref="K582" si="206">SUM(K579:K581)</f>
        <v>600</v>
      </c>
      <c r="L582" s="11">
        <f t="shared" ref="L582" si="207">SUM(L579:L581)</f>
        <v>0</v>
      </c>
      <c r="M582" s="12"/>
      <c r="N582" s="12"/>
      <c r="O582" s="12"/>
      <c r="P582" s="12"/>
    </row>
    <row r="583" spans="1:16" s="5" customFormat="1" x14ac:dyDescent="0.25">
      <c r="J583" s="28"/>
    </row>
    <row r="584" spans="1:16" x14ac:dyDescent="0.2">
      <c r="A584" s="5">
        <v>3</v>
      </c>
      <c r="B584" s="5">
        <v>3412</v>
      </c>
      <c r="C584" s="5">
        <v>6121</v>
      </c>
      <c r="D584" s="5">
        <v>32433000000</v>
      </c>
      <c r="E584" s="5"/>
      <c r="F584" s="5"/>
      <c r="G584" s="5"/>
      <c r="H584" s="6"/>
      <c r="I584" s="6"/>
      <c r="J584" s="28">
        <v>30000</v>
      </c>
      <c r="K584" s="6">
        <v>20000</v>
      </c>
      <c r="L584" s="7">
        <v>10153.19916</v>
      </c>
      <c r="M584" s="8" t="s">
        <v>67</v>
      </c>
      <c r="N584" s="8"/>
      <c r="O584" s="8"/>
      <c r="P584" s="8" t="s">
        <v>110</v>
      </c>
    </row>
    <row r="585" spans="1:16" x14ac:dyDescent="0.2">
      <c r="A585" s="5"/>
      <c r="B585" s="5"/>
      <c r="C585" s="5"/>
      <c r="D585" s="5"/>
      <c r="E585" s="5"/>
      <c r="F585" s="5"/>
      <c r="G585" s="5"/>
      <c r="H585" s="6"/>
      <c r="I585" s="6"/>
      <c r="J585" s="28"/>
      <c r="K585" s="6"/>
      <c r="L585" s="7"/>
      <c r="M585" s="8"/>
      <c r="N585" s="8"/>
      <c r="O585" s="8"/>
      <c r="P585" s="8"/>
    </row>
    <row r="586" spans="1:16" x14ac:dyDescent="0.2">
      <c r="A586" s="12" t="s">
        <v>183</v>
      </c>
      <c r="B586" s="9"/>
      <c r="C586" s="9"/>
      <c r="D586" s="9"/>
      <c r="E586" s="9"/>
      <c r="F586" s="9"/>
      <c r="G586" s="9"/>
      <c r="H586" s="10">
        <f>SUM(H583:H585)</f>
        <v>0</v>
      </c>
      <c r="I586" s="10">
        <f t="shared" ref="I586" si="208">SUM(I583:I585)</f>
        <v>0</v>
      </c>
      <c r="J586" s="10">
        <f t="shared" ref="J586" si="209">SUM(J583:J585)</f>
        <v>30000</v>
      </c>
      <c r="K586" s="10">
        <f t="shared" ref="K586" si="210">SUM(K583:K585)</f>
        <v>20000</v>
      </c>
      <c r="L586" s="11">
        <f t="shared" ref="L586" si="211">SUM(L583:L585)</f>
        <v>10153.19916</v>
      </c>
      <c r="M586" s="12"/>
      <c r="N586" s="12"/>
      <c r="O586" s="12"/>
      <c r="P586" s="12"/>
    </row>
    <row r="587" spans="1:16" s="5" customFormat="1" x14ac:dyDescent="0.25">
      <c r="J587" s="28"/>
    </row>
    <row r="588" spans="1:16" x14ac:dyDescent="0.2">
      <c r="A588" s="5">
        <v>3</v>
      </c>
      <c r="B588" s="5">
        <v>3631</v>
      </c>
      <c r="C588" s="5">
        <v>6121</v>
      </c>
      <c r="D588" s="5">
        <v>32434000000</v>
      </c>
      <c r="E588" s="5"/>
      <c r="F588" s="5"/>
      <c r="G588" s="5"/>
      <c r="H588" s="6"/>
      <c r="I588" s="6"/>
      <c r="J588" s="28">
        <v>10000</v>
      </c>
      <c r="K588" s="6">
        <v>2600</v>
      </c>
      <c r="L588" s="7"/>
      <c r="M588" s="8" t="s">
        <v>67</v>
      </c>
      <c r="N588" s="8"/>
      <c r="O588" s="8"/>
      <c r="P588" s="8" t="s">
        <v>65</v>
      </c>
    </row>
    <row r="589" spans="1:16" x14ac:dyDescent="0.2">
      <c r="A589" s="5"/>
      <c r="B589" s="5"/>
      <c r="C589" s="5"/>
      <c r="D589" s="5"/>
      <c r="E589" s="5"/>
      <c r="F589" s="5"/>
      <c r="G589" s="5"/>
      <c r="H589" s="6"/>
      <c r="I589" s="6"/>
      <c r="J589" s="28"/>
      <c r="K589" s="6"/>
      <c r="L589" s="7"/>
      <c r="M589" s="8"/>
      <c r="N589" s="8"/>
      <c r="O589" s="8"/>
      <c r="P589" s="8"/>
    </row>
    <row r="590" spans="1:16" x14ac:dyDescent="0.2">
      <c r="A590" s="12" t="s">
        <v>184</v>
      </c>
      <c r="B590" s="9"/>
      <c r="C590" s="9"/>
      <c r="D590" s="9"/>
      <c r="E590" s="9"/>
      <c r="F590" s="9"/>
      <c r="G590" s="9"/>
      <c r="H590" s="10">
        <f>SUM(H587:H589)</f>
        <v>0</v>
      </c>
      <c r="I590" s="10">
        <f t="shared" ref="I590" si="212">SUM(I587:I589)</f>
        <v>0</v>
      </c>
      <c r="J590" s="10">
        <f t="shared" ref="J590" si="213">SUM(J587:J589)</f>
        <v>10000</v>
      </c>
      <c r="K590" s="10">
        <f t="shared" ref="K590" si="214">SUM(K587:K589)</f>
        <v>2600</v>
      </c>
      <c r="L590" s="11">
        <f t="shared" ref="L590" si="215">SUM(L587:L589)</f>
        <v>0</v>
      </c>
      <c r="M590" s="12"/>
      <c r="N590" s="12"/>
      <c r="O590" s="12"/>
      <c r="P590" s="12"/>
    </row>
    <row r="591" spans="1:16" s="5" customFormat="1" x14ac:dyDescent="0.25">
      <c r="J591" s="28"/>
    </row>
    <row r="592" spans="1:16" x14ac:dyDescent="0.2">
      <c r="A592" s="5">
        <v>3</v>
      </c>
      <c r="B592" s="5">
        <v>3412</v>
      </c>
      <c r="C592" s="5">
        <v>6121</v>
      </c>
      <c r="D592" s="5">
        <v>32435000000</v>
      </c>
      <c r="E592" s="5"/>
      <c r="F592" s="5"/>
      <c r="G592" s="5"/>
      <c r="H592" s="6"/>
      <c r="I592" s="6"/>
      <c r="J592" s="28"/>
      <c r="K592" s="6">
        <v>1345</v>
      </c>
      <c r="L592" s="7">
        <v>1344.72371</v>
      </c>
      <c r="M592" s="8" t="s">
        <v>67</v>
      </c>
      <c r="N592" s="8"/>
      <c r="O592" s="8"/>
      <c r="P592" s="8" t="s">
        <v>110</v>
      </c>
    </row>
    <row r="593" spans="1:16" x14ac:dyDescent="0.2">
      <c r="A593" s="5"/>
      <c r="B593" s="5"/>
      <c r="C593" s="5"/>
      <c r="D593" s="5"/>
      <c r="E593" s="5"/>
      <c r="F593" s="5"/>
      <c r="G593" s="5"/>
      <c r="H593" s="6"/>
      <c r="I593" s="6"/>
      <c r="J593" s="28"/>
      <c r="K593" s="6"/>
      <c r="L593" s="7"/>
      <c r="M593" s="8"/>
      <c r="N593" s="8"/>
      <c r="O593" s="8"/>
      <c r="P593" s="8"/>
    </row>
    <row r="594" spans="1:16" x14ac:dyDescent="0.2">
      <c r="A594" s="12" t="s">
        <v>185</v>
      </c>
      <c r="B594" s="9"/>
      <c r="C594" s="9"/>
      <c r="D594" s="9"/>
      <c r="E594" s="9"/>
      <c r="F594" s="9"/>
      <c r="G594" s="9"/>
      <c r="H594" s="10">
        <f>SUM(H591:H593)</f>
        <v>0</v>
      </c>
      <c r="I594" s="10">
        <f t="shared" ref="I594" si="216">SUM(I591:I593)</f>
        <v>0</v>
      </c>
      <c r="J594" s="10">
        <f t="shared" ref="J594" si="217">SUM(J591:J593)</f>
        <v>0</v>
      </c>
      <c r="K594" s="10">
        <f t="shared" ref="K594" si="218">SUM(K591:K593)</f>
        <v>1345</v>
      </c>
      <c r="L594" s="11">
        <f t="shared" ref="L594" si="219">SUM(L591:L593)</f>
        <v>1344.72371</v>
      </c>
      <c r="M594" s="12"/>
      <c r="N594" s="12"/>
      <c r="O594" s="12"/>
      <c r="P594" s="12"/>
    </row>
    <row r="595" spans="1:16" s="5" customFormat="1" x14ac:dyDescent="0.25">
      <c r="J595" s="28"/>
    </row>
    <row r="596" spans="1:16" x14ac:dyDescent="0.2">
      <c r="A596" s="5">
        <v>3</v>
      </c>
      <c r="B596" s="5">
        <v>3113</v>
      </c>
      <c r="C596" s="5">
        <v>5137</v>
      </c>
      <c r="D596" s="5">
        <v>32436000000</v>
      </c>
      <c r="E596" s="5"/>
      <c r="F596" s="5"/>
      <c r="G596" s="5"/>
      <c r="H596" s="6"/>
      <c r="I596" s="6"/>
      <c r="J596" s="28"/>
      <c r="K596" s="6">
        <v>50</v>
      </c>
      <c r="L596" s="7"/>
      <c r="M596" s="8" t="s">
        <v>72</v>
      </c>
      <c r="N596" s="8"/>
      <c r="O596" s="8"/>
      <c r="P596" s="8" t="s">
        <v>100</v>
      </c>
    </row>
    <row r="597" spans="1:16" x14ac:dyDescent="0.2">
      <c r="A597" s="5">
        <v>3</v>
      </c>
      <c r="B597" s="5">
        <v>3113</v>
      </c>
      <c r="C597" s="5">
        <v>5169</v>
      </c>
      <c r="D597" s="5">
        <v>32436000000</v>
      </c>
      <c r="E597" s="5"/>
      <c r="F597" s="5"/>
      <c r="G597" s="5"/>
      <c r="H597" s="6"/>
      <c r="I597" s="6"/>
      <c r="J597" s="28"/>
      <c r="K597" s="6">
        <v>6</v>
      </c>
      <c r="L597" s="7">
        <v>5.6669999999999998</v>
      </c>
      <c r="M597" s="8" t="s">
        <v>80</v>
      </c>
      <c r="N597" s="8"/>
      <c r="O597" s="8"/>
      <c r="P597" s="8" t="s">
        <v>100</v>
      </c>
    </row>
    <row r="598" spans="1:16" x14ac:dyDescent="0.2">
      <c r="A598" s="5"/>
      <c r="B598" s="5"/>
      <c r="C598" s="5"/>
      <c r="D598" s="5"/>
      <c r="E598" s="5"/>
      <c r="F598" s="5"/>
      <c r="G598" s="5"/>
      <c r="H598" s="6"/>
      <c r="I598" s="6"/>
      <c r="J598" s="28"/>
      <c r="K598" s="6"/>
      <c r="L598" s="7"/>
      <c r="M598" s="8"/>
      <c r="N598" s="8"/>
      <c r="O598" s="8"/>
      <c r="P598" s="8"/>
    </row>
    <row r="599" spans="1:16" x14ac:dyDescent="0.2">
      <c r="A599" s="12" t="s">
        <v>186</v>
      </c>
      <c r="B599" s="9"/>
      <c r="C599" s="9"/>
      <c r="D599" s="9"/>
      <c r="E599" s="9"/>
      <c r="F599" s="9"/>
      <c r="G599" s="9"/>
      <c r="H599" s="10">
        <f>SUM(H595:H598)</f>
        <v>0</v>
      </c>
      <c r="I599" s="10">
        <f t="shared" ref="I599:L599" si="220">SUM(I595:I598)</f>
        <v>0</v>
      </c>
      <c r="J599" s="10">
        <f t="shared" si="220"/>
        <v>0</v>
      </c>
      <c r="K599" s="10">
        <f t="shared" si="220"/>
        <v>56</v>
      </c>
      <c r="L599" s="10">
        <f t="shared" si="220"/>
        <v>5.6669999999999998</v>
      </c>
      <c r="M599" s="12"/>
      <c r="N599" s="12"/>
      <c r="O599" s="12"/>
      <c r="P599" s="12"/>
    </row>
    <row r="600" spans="1:16" s="5" customFormat="1" x14ac:dyDescent="0.25">
      <c r="J600" s="28"/>
    </row>
    <row r="601" spans="1:16" x14ac:dyDescent="0.2">
      <c r="A601" s="5">
        <v>3</v>
      </c>
      <c r="B601" s="5">
        <v>3113</v>
      </c>
      <c r="C601" s="5">
        <v>5137</v>
      </c>
      <c r="D601" s="5">
        <v>32437000000</v>
      </c>
      <c r="E601" s="5"/>
      <c r="F601" s="5"/>
      <c r="G601" s="5"/>
      <c r="H601" s="6"/>
      <c r="I601" s="6"/>
      <c r="J601" s="28"/>
      <c r="K601" s="6">
        <v>50</v>
      </c>
      <c r="L601" s="7"/>
      <c r="M601" s="8" t="s">
        <v>72</v>
      </c>
      <c r="N601" s="8"/>
      <c r="O601" s="8"/>
      <c r="P601" s="8" t="s">
        <v>100</v>
      </c>
    </row>
    <row r="602" spans="1:16" x14ac:dyDescent="0.2">
      <c r="A602" s="5">
        <v>3</v>
      </c>
      <c r="B602" s="5">
        <v>3113</v>
      </c>
      <c r="C602" s="5">
        <v>5169</v>
      </c>
      <c r="D602" s="5">
        <v>32437000000</v>
      </c>
      <c r="E602" s="5"/>
      <c r="F602" s="5"/>
      <c r="G602" s="5"/>
      <c r="H602" s="6"/>
      <c r="I602" s="6"/>
      <c r="J602" s="28"/>
      <c r="K602" s="6">
        <v>6</v>
      </c>
      <c r="L602" s="7">
        <v>5.6669999999999998</v>
      </c>
      <c r="M602" s="8" t="s">
        <v>80</v>
      </c>
      <c r="N602" s="8"/>
      <c r="O602" s="8"/>
      <c r="P602" s="8" t="s">
        <v>100</v>
      </c>
    </row>
    <row r="603" spans="1:16" x14ac:dyDescent="0.2">
      <c r="A603" s="5"/>
      <c r="B603" s="5"/>
      <c r="C603" s="5"/>
      <c r="D603" s="5"/>
      <c r="E603" s="5"/>
      <c r="F603" s="5"/>
      <c r="G603" s="5"/>
      <c r="H603" s="6"/>
      <c r="I603" s="6"/>
      <c r="J603" s="28"/>
      <c r="K603" s="6"/>
      <c r="L603" s="7"/>
      <c r="M603" s="8"/>
      <c r="N603" s="8"/>
      <c r="O603" s="8"/>
      <c r="P603" s="8"/>
    </row>
    <row r="604" spans="1:16" x14ac:dyDescent="0.2">
      <c r="A604" s="12" t="s">
        <v>187</v>
      </c>
      <c r="B604" s="9"/>
      <c r="C604" s="9"/>
      <c r="D604" s="9"/>
      <c r="E604" s="9"/>
      <c r="F604" s="9"/>
      <c r="G604" s="9"/>
      <c r="H604" s="10">
        <f>SUM(H600:H603)</f>
        <v>0</v>
      </c>
      <c r="I604" s="10">
        <f t="shared" ref="I604" si="221">SUM(I600:I603)</f>
        <v>0</v>
      </c>
      <c r="J604" s="10">
        <f t="shared" ref="J604" si="222">SUM(J600:J603)</f>
        <v>0</v>
      </c>
      <c r="K604" s="10">
        <f t="shared" ref="K604" si="223">SUM(K600:K603)</f>
        <v>56</v>
      </c>
      <c r="L604" s="11">
        <f t="shared" ref="L604" si="224">SUM(L600:L603)</f>
        <v>5.6669999999999998</v>
      </c>
      <c r="M604" s="12"/>
      <c r="N604" s="12"/>
      <c r="O604" s="12"/>
      <c r="P604" s="12"/>
    </row>
    <row r="605" spans="1:16" s="5" customFormat="1" x14ac:dyDescent="0.25">
      <c r="J605" s="28"/>
    </row>
    <row r="606" spans="1:16" x14ac:dyDescent="0.2">
      <c r="A606" s="5">
        <v>3</v>
      </c>
      <c r="B606" s="5">
        <v>3113</v>
      </c>
      <c r="C606" s="5">
        <v>5137</v>
      </c>
      <c r="D606" s="5">
        <v>32438000000</v>
      </c>
      <c r="E606" s="5"/>
      <c r="F606" s="5"/>
      <c r="G606" s="5"/>
      <c r="H606" s="6"/>
      <c r="I606" s="6"/>
      <c r="J606" s="28"/>
      <c r="K606" s="6">
        <v>50</v>
      </c>
      <c r="L606" s="7"/>
      <c r="M606" s="8" t="s">
        <v>72</v>
      </c>
      <c r="N606" s="8"/>
      <c r="O606" s="8"/>
      <c r="P606" s="8" t="s">
        <v>100</v>
      </c>
    </row>
    <row r="607" spans="1:16" x14ac:dyDescent="0.2">
      <c r="A607" s="5">
        <v>3</v>
      </c>
      <c r="B607" s="5">
        <v>3113</v>
      </c>
      <c r="C607" s="5">
        <v>5169</v>
      </c>
      <c r="D607" s="5">
        <v>32438000000</v>
      </c>
      <c r="E607" s="5"/>
      <c r="F607" s="5"/>
      <c r="G607" s="5"/>
      <c r="H607" s="6"/>
      <c r="I607" s="6"/>
      <c r="J607" s="28"/>
      <c r="K607" s="6">
        <v>6</v>
      </c>
      <c r="L607" s="7">
        <v>5.6660000000000004</v>
      </c>
      <c r="M607" s="8" t="s">
        <v>80</v>
      </c>
      <c r="N607" s="8"/>
      <c r="O607" s="8"/>
      <c r="P607" s="8" t="s">
        <v>100</v>
      </c>
    </row>
    <row r="608" spans="1:16" x14ac:dyDescent="0.2">
      <c r="A608" s="5"/>
      <c r="B608" s="5"/>
      <c r="C608" s="5"/>
      <c r="D608" s="5"/>
      <c r="E608" s="5"/>
      <c r="F608" s="5"/>
      <c r="G608" s="5"/>
      <c r="H608" s="6"/>
      <c r="I608" s="6"/>
      <c r="J608" s="28"/>
      <c r="K608" s="6"/>
      <c r="L608" s="7"/>
      <c r="M608" s="8"/>
      <c r="N608" s="8"/>
      <c r="O608" s="8"/>
      <c r="P608" s="8"/>
    </row>
    <row r="609" spans="1:16" x14ac:dyDescent="0.2">
      <c r="A609" s="12" t="s">
        <v>188</v>
      </c>
      <c r="B609" s="9"/>
      <c r="C609" s="9"/>
      <c r="D609" s="9"/>
      <c r="E609" s="9"/>
      <c r="F609" s="9"/>
      <c r="G609" s="9"/>
      <c r="H609" s="10">
        <f>SUM(H605:H608)</f>
        <v>0</v>
      </c>
      <c r="I609" s="10">
        <f t="shared" ref="I609" si="225">SUM(I605:I608)</f>
        <v>0</v>
      </c>
      <c r="J609" s="10">
        <f t="shared" ref="J609" si="226">SUM(J605:J608)</f>
        <v>0</v>
      </c>
      <c r="K609" s="10">
        <f t="shared" ref="K609" si="227">SUM(K605:K608)</f>
        <v>56</v>
      </c>
      <c r="L609" s="11">
        <f t="shared" ref="L609" si="228">SUM(L605:L608)</f>
        <v>5.6660000000000004</v>
      </c>
      <c r="M609" s="12"/>
      <c r="N609" s="12"/>
      <c r="O609" s="12"/>
      <c r="P609" s="12"/>
    </row>
    <row r="610" spans="1:16" s="5" customFormat="1" x14ac:dyDescent="0.25">
      <c r="J610" s="28"/>
    </row>
    <row r="611" spans="1:16" x14ac:dyDescent="0.2">
      <c r="A611" s="5">
        <v>3</v>
      </c>
      <c r="B611" s="5">
        <v>3421</v>
      </c>
      <c r="C611" s="5">
        <v>6121</v>
      </c>
      <c r="D611" s="5">
        <v>32439000000</v>
      </c>
      <c r="E611" s="5"/>
      <c r="F611" s="5"/>
      <c r="G611" s="5"/>
      <c r="H611" s="6"/>
      <c r="I611" s="6"/>
      <c r="J611" s="28">
        <v>2500</v>
      </c>
      <c r="K611" s="6"/>
      <c r="L611" s="7"/>
      <c r="M611" s="8" t="s">
        <v>67</v>
      </c>
      <c r="N611" s="8" t="s">
        <v>196</v>
      </c>
      <c r="O611" s="8"/>
      <c r="P611" s="8"/>
    </row>
    <row r="612" spans="1:16" x14ac:dyDescent="0.2">
      <c r="A612" s="5"/>
      <c r="B612" s="5"/>
      <c r="C612" s="5"/>
      <c r="D612" s="5"/>
      <c r="E612" s="5"/>
      <c r="F612" s="5"/>
      <c r="G612" s="5"/>
      <c r="H612" s="6"/>
      <c r="I612" s="6"/>
      <c r="J612" s="28"/>
      <c r="K612" s="6"/>
      <c r="L612" s="7"/>
      <c r="M612" s="8"/>
      <c r="N612" s="8"/>
      <c r="O612" s="8"/>
      <c r="P612" s="8"/>
    </row>
    <row r="613" spans="1:16" x14ac:dyDescent="0.2">
      <c r="A613" s="12" t="s">
        <v>196</v>
      </c>
      <c r="B613" s="9"/>
      <c r="C613" s="9"/>
      <c r="D613" s="9"/>
      <c r="E613" s="9"/>
      <c r="F613" s="9"/>
      <c r="G613" s="9"/>
      <c r="H613" s="10"/>
      <c r="I613" s="10"/>
      <c r="J613" s="10">
        <f>SUM(J611:J612)</f>
        <v>2500</v>
      </c>
      <c r="K613" s="10"/>
      <c r="L613" s="11"/>
      <c r="M613" s="12"/>
      <c r="N613" s="12" t="s">
        <v>196</v>
      </c>
      <c r="O613" s="12"/>
      <c r="P613" s="12"/>
    </row>
    <row r="614" spans="1:16" s="5" customFormat="1" x14ac:dyDescent="0.25">
      <c r="J614" s="28"/>
    </row>
    <row r="615" spans="1:16" s="5" customFormat="1" x14ac:dyDescent="0.25">
      <c r="A615" s="5">
        <v>3</v>
      </c>
      <c r="B615" s="5">
        <v>3639</v>
      </c>
      <c r="C615" s="5">
        <v>6121</v>
      </c>
      <c r="D615" s="5">
        <v>32440000000</v>
      </c>
      <c r="J615" s="28">
        <v>20000</v>
      </c>
      <c r="M615" s="8" t="s">
        <v>67</v>
      </c>
      <c r="N615" s="5" t="s">
        <v>197</v>
      </c>
    </row>
    <row r="616" spans="1:16" s="29" customFormat="1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28"/>
      <c r="K616" s="5"/>
      <c r="L616" s="5"/>
      <c r="M616" s="8"/>
      <c r="N616" s="5"/>
      <c r="O616" s="5"/>
      <c r="P616" s="5"/>
    </row>
    <row r="617" spans="1:16" x14ac:dyDescent="0.2">
      <c r="A617" s="12" t="s">
        <v>197</v>
      </c>
      <c r="B617" s="9"/>
      <c r="C617" s="9"/>
      <c r="D617" s="9"/>
      <c r="E617" s="9"/>
      <c r="F617" s="9"/>
      <c r="G617" s="9"/>
      <c r="H617" s="10"/>
      <c r="I617" s="10"/>
      <c r="J617" s="10">
        <f>SUM(J615:J616)</f>
        <v>20000</v>
      </c>
      <c r="K617" s="10"/>
      <c r="L617" s="11"/>
      <c r="M617" s="12"/>
      <c r="N617" s="12" t="s">
        <v>197</v>
      </c>
      <c r="O617" s="12"/>
      <c r="P617" s="12"/>
    </row>
    <row r="618" spans="1:16" s="29" customFormat="1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28"/>
      <c r="K618" s="5"/>
      <c r="L618" s="5"/>
      <c r="M618" s="8"/>
      <c r="N618" s="5"/>
      <c r="O618" s="5"/>
      <c r="P618" s="5"/>
    </row>
    <row r="619" spans="1:16" s="29" customFormat="1" x14ac:dyDescent="0.25">
      <c r="A619" s="5">
        <v>3</v>
      </c>
      <c r="B619" s="5">
        <v>3631</v>
      </c>
      <c r="C619" s="5">
        <v>6121</v>
      </c>
      <c r="D619" s="5">
        <v>32441000000</v>
      </c>
      <c r="E619" s="5"/>
      <c r="F619" s="5"/>
      <c r="G619" s="5"/>
      <c r="H619" s="5"/>
      <c r="I619" s="5"/>
      <c r="J619" s="28">
        <v>1000</v>
      </c>
      <c r="K619" s="5"/>
      <c r="L619" s="5"/>
      <c r="M619" s="8" t="s">
        <v>67</v>
      </c>
      <c r="N619" s="5" t="s">
        <v>198</v>
      </c>
      <c r="O619" s="5"/>
      <c r="P619" s="5"/>
    </row>
    <row r="620" spans="1:16" s="29" customFormat="1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28"/>
      <c r="K620" s="5"/>
      <c r="L620" s="5"/>
      <c r="M620" s="8"/>
      <c r="N620" s="5"/>
      <c r="O620" s="5"/>
      <c r="P620" s="5"/>
    </row>
    <row r="621" spans="1:16" x14ac:dyDescent="0.2">
      <c r="A621" s="12" t="s">
        <v>198</v>
      </c>
      <c r="B621" s="9"/>
      <c r="C621" s="9"/>
      <c r="D621" s="9"/>
      <c r="E621" s="9"/>
      <c r="F621" s="9"/>
      <c r="G621" s="9"/>
      <c r="H621" s="10"/>
      <c r="I621" s="10"/>
      <c r="J621" s="10">
        <f>SUM(J619:J620)</f>
        <v>1000</v>
      </c>
      <c r="K621" s="10"/>
      <c r="L621" s="11"/>
      <c r="M621" s="12"/>
      <c r="N621" s="12" t="s">
        <v>198</v>
      </c>
      <c r="O621" s="12"/>
      <c r="P621" s="12"/>
    </row>
    <row r="622" spans="1:16" x14ac:dyDescent="0.2">
      <c r="A622" s="5"/>
      <c r="B622" s="5"/>
      <c r="C622" s="5"/>
      <c r="D622" s="5"/>
      <c r="E622" s="5"/>
      <c r="F622" s="5"/>
      <c r="G622" s="5"/>
      <c r="H622" s="6"/>
      <c r="I622" s="6"/>
      <c r="J622" s="28"/>
      <c r="K622" s="6"/>
      <c r="L622" s="7"/>
      <c r="M622" s="8"/>
      <c r="N622" s="8"/>
      <c r="O622" s="8"/>
      <c r="P622" s="8"/>
    </row>
    <row r="623" spans="1:16" x14ac:dyDescent="0.2">
      <c r="A623" s="5">
        <v>3</v>
      </c>
      <c r="B623" s="5">
        <v>3741</v>
      </c>
      <c r="C623" s="5">
        <v>6121</v>
      </c>
      <c r="D623" s="5">
        <v>32442000000</v>
      </c>
      <c r="E623" s="5"/>
      <c r="F623" s="5"/>
      <c r="G623" s="5"/>
      <c r="H623" s="6"/>
      <c r="I623" s="6"/>
      <c r="J623" s="28">
        <v>500</v>
      </c>
      <c r="K623" s="6"/>
      <c r="L623" s="7"/>
      <c r="M623" s="8" t="s">
        <v>67</v>
      </c>
      <c r="N623" s="8" t="s">
        <v>199</v>
      </c>
      <c r="O623" s="8"/>
      <c r="P623" s="8"/>
    </row>
    <row r="624" spans="1:16" x14ac:dyDescent="0.2">
      <c r="A624" s="5"/>
      <c r="B624" s="5"/>
      <c r="C624" s="5"/>
      <c r="D624" s="5"/>
      <c r="E624" s="5"/>
      <c r="F624" s="5"/>
      <c r="G624" s="5"/>
      <c r="H624" s="6"/>
      <c r="I624" s="6"/>
      <c r="J624" s="28"/>
      <c r="K624" s="6"/>
      <c r="L624" s="7"/>
      <c r="M624" s="8"/>
      <c r="N624" s="8"/>
      <c r="O624" s="8"/>
      <c r="P624" s="8"/>
    </row>
    <row r="625" spans="1:16" x14ac:dyDescent="0.2">
      <c r="A625" s="12" t="s">
        <v>199</v>
      </c>
      <c r="B625" s="9"/>
      <c r="C625" s="9"/>
      <c r="D625" s="9"/>
      <c r="E625" s="9"/>
      <c r="F625" s="9"/>
      <c r="G625" s="9"/>
      <c r="H625" s="10"/>
      <c r="I625" s="10"/>
      <c r="J625" s="10">
        <f>SUM(J623:J624)</f>
        <v>500</v>
      </c>
      <c r="K625" s="10"/>
      <c r="L625" s="11"/>
      <c r="M625" s="12"/>
      <c r="N625" s="12" t="s">
        <v>199</v>
      </c>
      <c r="O625" s="12"/>
      <c r="P625" s="12"/>
    </row>
    <row r="626" spans="1:16" x14ac:dyDescent="0.2">
      <c r="A626" s="5"/>
      <c r="B626" s="5"/>
      <c r="C626" s="5"/>
      <c r="D626" s="5"/>
      <c r="E626" s="5"/>
      <c r="F626" s="5"/>
      <c r="G626" s="5"/>
      <c r="H626" s="6"/>
      <c r="I626" s="6"/>
      <c r="J626" s="28"/>
      <c r="K626" s="6"/>
      <c r="L626" s="7"/>
      <c r="M626" s="8"/>
      <c r="N626" s="8"/>
      <c r="O626" s="8"/>
      <c r="P626" s="8"/>
    </row>
    <row r="627" spans="1:16" x14ac:dyDescent="0.2">
      <c r="A627" s="5">
        <v>3</v>
      </c>
      <c r="B627" s="5">
        <v>3639</v>
      </c>
      <c r="C627" s="5">
        <v>6125</v>
      </c>
      <c r="D627" s="5">
        <v>32443000000</v>
      </c>
      <c r="E627" s="5"/>
      <c r="F627" s="5"/>
      <c r="G627" s="5"/>
      <c r="H627" s="6"/>
      <c r="I627" s="6"/>
      <c r="J627" s="28">
        <v>600</v>
      </c>
      <c r="K627" s="6"/>
      <c r="L627" s="7"/>
      <c r="M627" s="8" t="s">
        <v>74</v>
      </c>
      <c r="N627" s="8" t="s">
        <v>200</v>
      </c>
      <c r="O627" s="8"/>
      <c r="P627" s="8"/>
    </row>
    <row r="628" spans="1:16" s="5" customFormat="1" x14ac:dyDescent="0.25">
      <c r="J628" s="28"/>
    </row>
    <row r="629" spans="1:16" x14ac:dyDescent="0.2">
      <c r="A629" s="12" t="s">
        <v>200</v>
      </c>
      <c r="B629" s="9"/>
      <c r="C629" s="9"/>
      <c r="D629" s="9"/>
      <c r="E629" s="9"/>
      <c r="F629" s="9"/>
      <c r="G629" s="9"/>
      <c r="H629" s="10"/>
      <c r="I629" s="10"/>
      <c r="J629" s="10">
        <f>SUM(J627:J628)</f>
        <v>600</v>
      </c>
      <c r="K629" s="10"/>
      <c r="L629" s="11"/>
      <c r="M629" s="12"/>
      <c r="N629" s="12" t="s">
        <v>200</v>
      </c>
      <c r="O629" s="12"/>
      <c r="P629" s="12"/>
    </row>
    <row r="630" spans="1:16" x14ac:dyDescent="0.2">
      <c r="A630" s="5"/>
      <c r="B630" s="5"/>
      <c r="C630" s="5"/>
      <c r="D630" s="5"/>
      <c r="E630" s="5"/>
      <c r="F630" s="5"/>
      <c r="G630" s="5"/>
      <c r="H630" s="6"/>
      <c r="I630" s="6"/>
      <c r="J630" s="28"/>
      <c r="K630" s="6"/>
      <c r="L630" s="7"/>
      <c r="M630" s="8"/>
      <c r="N630" s="8"/>
      <c r="O630" s="8"/>
      <c r="P630" s="8"/>
    </row>
    <row r="631" spans="1:16" x14ac:dyDescent="0.2">
      <c r="A631" s="5">
        <v>3</v>
      </c>
      <c r="B631" s="5">
        <v>3639</v>
      </c>
      <c r="C631" s="5">
        <v>6121</v>
      </c>
      <c r="D631" s="5">
        <v>32444000000</v>
      </c>
      <c r="E631" s="5"/>
      <c r="F631" s="5"/>
      <c r="G631" s="5"/>
      <c r="H631" s="6"/>
      <c r="I631" s="6"/>
      <c r="J631" s="28">
        <v>500</v>
      </c>
      <c r="K631" s="6"/>
      <c r="L631" s="7"/>
      <c r="M631" s="8" t="s">
        <v>67</v>
      </c>
      <c r="N631" s="8" t="s">
        <v>201</v>
      </c>
      <c r="O631" s="8"/>
      <c r="P631" s="8"/>
    </row>
    <row r="632" spans="1:16" x14ac:dyDescent="0.2">
      <c r="A632" s="5">
        <v>3</v>
      </c>
      <c r="B632" s="5">
        <v>3639</v>
      </c>
      <c r="C632" s="5">
        <v>6122</v>
      </c>
      <c r="D632" s="5">
        <v>32444000000</v>
      </c>
      <c r="E632" s="5"/>
      <c r="F632" s="5"/>
      <c r="G632" s="5"/>
      <c r="H632" s="6"/>
      <c r="I632" s="6"/>
      <c r="J632" s="28">
        <v>1000</v>
      </c>
      <c r="K632" s="6"/>
      <c r="L632" s="7"/>
      <c r="M632" s="8" t="s">
        <v>68</v>
      </c>
      <c r="N632" s="8" t="s">
        <v>201</v>
      </c>
      <c r="O632" s="8"/>
      <c r="P632" s="8"/>
    </row>
    <row r="633" spans="1:16" x14ac:dyDescent="0.2">
      <c r="A633" s="5"/>
      <c r="B633" s="5"/>
      <c r="C633" s="5"/>
      <c r="D633" s="5"/>
      <c r="E633" s="5"/>
      <c r="F633" s="5"/>
      <c r="G633" s="5"/>
      <c r="H633" s="6"/>
      <c r="I633" s="6"/>
      <c r="J633" s="28"/>
      <c r="K633" s="6"/>
      <c r="L633" s="7"/>
      <c r="M633" s="8"/>
      <c r="N633" s="8"/>
      <c r="O633" s="8"/>
      <c r="P633" s="8"/>
    </row>
    <row r="634" spans="1:16" x14ac:dyDescent="0.2">
      <c r="A634" s="12" t="s">
        <v>201</v>
      </c>
      <c r="B634" s="9"/>
      <c r="C634" s="9"/>
      <c r="D634" s="9"/>
      <c r="E634" s="9"/>
      <c r="F634" s="9"/>
      <c r="G634" s="9"/>
      <c r="H634" s="10"/>
      <c r="I634" s="10"/>
      <c r="J634" s="10">
        <f>SUM(J631:J633)</f>
        <v>1500</v>
      </c>
      <c r="K634" s="10"/>
      <c r="L634" s="11"/>
      <c r="M634" s="12"/>
      <c r="N634" s="12" t="s">
        <v>201</v>
      </c>
      <c r="O634" s="12"/>
      <c r="P634" s="12"/>
    </row>
    <row r="635" spans="1:16" s="5" customFormat="1" x14ac:dyDescent="0.25">
      <c r="J635" s="28"/>
    </row>
    <row r="636" spans="1:16" x14ac:dyDescent="0.2">
      <c r="A636" s="5">
        <v>3</v>
      </c>
      <c r="B636" s="5">
        <v>3639</v>
      </c>
      <c r="C636" s="5">
        <v>6119</v>
      </c>
      <c r="D636" s="5">
        <v>32501000000</v>
      </c>
      <c r="E636" s="5"/>
      <c r="F636" s="5"/>
      <c r="G636" s="5"/>
      <c r="H636" s="6"/>
      <c r="I636" s="6"/>
      <c r="J636" s="28">
        <v>500</v>
      </c>
      <c r="K636" s="6"/>
      <c r="L636" s="7"/>
      <c r="M636" s="8" t="s">
        <v>83</v>
      </c>
      <c r="N636" s="8" t="s">
        <v>189</v>
      </c>
      <c r="O636" s="8"/>
      <c r="P636" s="8"/>
    </row>
    <row r="637" spans="1:16" x14ac:dyDescent="0.2">
      <c r="A637" s="5">
        <v>3</v>
      </c>
      <c r="B637" s="5">
        <v>3639</v>
      </c>
      <c r="C637" s="5">
        <v>5169</v>
      </c>
      <c r="D637" s="5">
        <v>32501000000</v>
      </c>
      <c r="E637" s="5"/>
      <c r="F637" s="5"/>
      <c r="G637" s="5"/>
      <c r="H637" s="6"/>
      <c r="I637" s="6"/>
      <c r="J637" s="28">
        <v>500</v>
      </c>
      <c r="K637" s="6"/>
      <c r="L637" s="7"/>
      <c r="M637" s="8" t="s">
        <v>80</v>
      </c>
      <c r="N637" s="8" t="s">
        <v>189</v>
      </c>
      <c r="O637" s="8"/>
      <c r="P637" s="8"/>
    </row>
    <row r="638" spans="1:16" x14ac:dyDescent="0.2">
      <c r="A638" s="5"/>
      <c r="B638" s="5"/>
      <c r="C638" s="5"/>
      <c r="D638" s="5"/>
      <c r="E638" s="5"/>
      <c r="F638" s="5"/>
      <c r="G638" s="5"/>
      <c r="H638" s="6"/>
      <c r="I638" s="6"/>
      <c r="J638" s="28"/>
      <c r="K638" s="6"/>
      <c r="L638" s="7"/>
      <c r="M638" s="8"/>
      <c r="N638" s="8"/>
      <c r="O638" s="8"/>
      <c r="P638" s="8"/>
    </row>
    <row r="639" spans="1:16" x14ac:dyDescent="0.2">
      <c r="A639" s="12" t="s">
        <v>189</v>
      </c>
      <c r="B639" s="9"/>
      <c r="C639" s="9"/>
      <c r="D639" s="9"/>
      <c r="E639" s="9"/>
      <c r="F639" s="9"/>
      <c r="G639" s="9"/>
      <c r="H639" s="10"/>
      <c r="I639" s="10"/>
      <c r="J639" s="10">
        <f>SUM(J636:J638)</f>
        <v>1000</v>
      </c>
      <c r="K639" s="10"/>
      <c r="L639" s="11"/>
      <c r="M639" s="12"/>
      <c r="N639" s="12" t="s">
        <v>189</v>
      </c>
      <c r="O639" s="12"/>
      <c r="P639" s="12"/>
    </row>
    <row r="640" spans="1:16" s="5" customFormat="1" x14ac:dyDescent="0.25">
      <c r="J640" s="28"/>
    </row>
    <row r="641" spans="1:16" s="29" customFormat="1" x14ac:dyDescent="0.25">
      <c r="A641" s="5">
        <v>3</v>
      </c>
      <c r="B641" s="5">
        <v>3639</v>
      </c>
      <c r="C641" s="5">
        <v>5021</v>
      </c>
      <c r="D641" s="5">
        <v>32502000000</v>
      </c>
      <c r="E641" s="5"/>
      <c r="F641" s="5"/>
      <c r="G641" s="5"/>
      <c r="H641" s="5"/>
      <c r="I641" s="5"/>
      <c r="J641" s="28">
        <v>800</v>
      </c>
      <c r="K641" s="5"/>
      <c r="L641" s="5"/>
      <c r="M641" s="8" t="s">
        <v>191</v>
      </c>
      <c r="N641" s="5" t="s">
        <v>190</v>
      </c>
      <c r="O641" s="5"/>
      <c r="P641" s="5"/>
    </row>
    <row r="642" spans="1:16" s="29" customFormat="1" x14ac:dyDescent="0.25">
      <c r="A642" s="5">
        <v>3</v>
      </c>
      <c r="B642" s="5">
        <v>3639</v>
      </c>
      <c r="C642" s="5">
        <v>5137</v>
      </c>
      <c r="D642" s="5">
        <v>32502000000</v>
      </c>
      <c r="E642" s="5"/>
      <c r="F642" s="5"/>
      <c r="G642" s="5"/>
      <c r="H642" s="5"/>
      <c r="I642" s="5"/>
      <c r="J642" s="28">
        <v>100</v>
      </c>
      <c r="K642" s="5"/>
      <c r="L642" s="5"/>
      <c r="M642" s="8" t="s">
        <v>192</v>
      </c>
      <c r="N642" s="5" t="s">
        <v>190</v>
      </c>
      <c r="O642" s="5"/>
      <c r="P642" s="5"/>
    </row>
    <row r="643" spans="1:16" s="29" customFormat="1" x14ac:dyDescent="0.25">
      <c r="A643" s="5">
        <v>3</v>
      </c>
      <c r="B643" s="5">
        <v>3639</v>
      </c>
      <c r="C643" s="5">
        <v>5169</v>
      </c>
      <c r="D643" s="5">
        <v>32502000000</v>
      </c>
      <c r="E643" s="5"/>
      <c r="F643" s="5"/>
      <c r="G643" s="5"/>
      <c r="H643" s="5"/>
      <c r="I643" s="5"/>
      <c r="J643" s="28">
        <v>100</v>
      </c>
      <c r="K643" s="5"/>
      <c r="L643" s="5"/>
      <c r="M643" s="8" t="s">
        <v>80</v>
      </c>
      <c r="N643" s="5" t="s">
        <v>190</v>
      </c>
      <c r="O643" s="5"/>
      <c r="P643" s="5"/>
    </row>
    <row r="644" spans="1:16" s="29" customFormat="1" x14ac:dyDescent="0.25">
      <c r="A644" s="5">
        <v>3</v>
      </c>
      <c r="B644" s="5">
        <v>3639</v>
      </c>
      <c r="C644" s="5">
        <v>6121</v>
      </c>
      <c r="D644" s="5">
        <v>32502000000</v>
      </c>
      <c r="E644" s="5"/>
      <c r="F644" s="5"/>
      <c r="G644" s="5"/>
      <c r="H644" s="5"/>
      <c r="I644" s="5"/>
      <c r="J644" s="28">
        <v>1250</v>
      </c>
      <c r="K644" s="5"/>
      <c r="L644" s="5"/>
      <c r="M644" s="8" t="s">
        <v>67</v>
      </c>
      <c r="N644" s="5" t="s">
        <v>190</v>
      </c>
      <c r="O644" s="5"/>
      <c r="P644" s="5"/>
    </row>
    <row r="645" spans="1:16" s="29" customFormat="1" x14ac:dyDescent="0.25">
      <c r="A645" s="5">
        <v>3</v>
      </c>
      <c r="B645" s="5">
        <v>3639</v>
      </c>
      <c r="C645" s="5">
        <v>5011</v>
      </c>
      <c r="D645" s="5">
        <v>32502000000</v>
      </c>
      <c r="E645" s="5"/>
      <c r="F645" s="5"/>
      <c r="G645" s="5"/>
      <c r="H645" s="5"/>
      <c r="I645" s="5"/>
      <c r="J645" s="28">
        <v>150</v>
      </c>
      <c r="K645" s="5"/>
      <c r="L645" s="5"/>
      <c r="M645" s="8" t="s">
        <v>193</v>
      </c>
      <c r="N645" s="5" t="s">
        <v>190</v>
      </c>
      <c r="O645" s="5"/>
      <c r="P645" s="5"/>
    </row>
    <row r="646" spans="1:16" s="29" customFormat="1" x14ac:dyDescent="0.25">
      <c r="A646" s="5">
        <v>3</v>
      </c>
      <c r="B646" s="5">
        <v>3639</v>
      </c>
      <c r="C646" s="5">
        <v>5131</v>
      </c>
      <c r="D646" s="5">
        <v>32502000000</v>
      </c>
      <c r="E646" s="5"/>
      <c r="F646" s="5"/>
      <c r="G646" s="5"/>
      <c r="H646" s="5"/>
      <c r="I646" s="5"/>
      <c r="J646" s="28">
        <v>50</v>
      </c>
      <c r="K646" s="5"/>
      <c r="L646" s="5"/>
      <c r="M646" s="8" t="s">
        <v>194</v>
      </c>
      <c r="N646" s="5" t="s">
        <v>190</v>
      </c>
      <c r="O646" s="5"/>
      <c r="P646" s="5"/>
    </row>
    <row r="647" spans="1:16" x14ac:dyDescent="0.2">
      <c r="A647" s="5">
        <v>3</v>
      </c>
      <c r="B647" s="5">
        <v>3639</v>
      </c>
      <c r="C647" s="5">
        <v>5132</v>
      </c>
      <c r="D647" s="5">
        <v>32502000000</v>
      </c>
      <c r="E647" s="5"/>
      <c r="F647" s="5"/>
      <c r="G647" s="5"/>
      <c r="H647" s="6"/>
      <c r="I647" s="6"/>
      <c r="J647" s="28">
        <v>50</v>
      </c>
      <c r="K647" s="6"/>
      <c r="L647" s="7"/>
      <c r="M647" s="8" t="s">
        <v>195</v>
      </c>
      <c r="N647" s="5" t="s">
        <v>190</v>
      </c>
      <c r="O647" s="8"/>
      <c r="P647" s="8"/>
    </row>
    <row r="648" spans="1:16" x14ac:dyDescent="0.2">
      <c r="A648" s="5"/>
      <c r="B648" s="5"/>
      <c r="C648" s="5"/>
      <c r="D648" s="5"/>
      <c r="E648" s="5"/>
      <c r="F648" s="5"/>
      <c r="G648" s="5"/>
      <c r="H648" s="6"/>
      <c r="I648" s="6"/>
      <c r="J648" s="28"/>
      <c r="K648" s="6"/>
      <c r="L648" s="7"/>
      <c r="M648" s="8"/>
      <c r="N648" s="8"/>
      <c r="O648" s="8"/>
      <c r="P648" s="8"/>
    </row>
    <row r="649" spans="1:16" x14ac:dyDescent="0.2">
      <c r="A649" s="12" t="s">
        <v>190</v>
      </c>
      <c r="B649" s="9"/>
      <c r="C649" s="9"/>
      <c r="D649" s="9"/>
      <c r="E649" s="9"/>
      <c r="F649" s="9"/>
      <c r="G649" s="9"/>
      <c r="H649" s="10"/>
      <c r="I649" s="10"/>
      <c r="J649" s="10">
        <f>SUM(J641:J648)</f>
        <v>2500</v>
      </c>
      <c r="K649" s="10"/>
      <c r="L649" s="11"/>
      <c r="M649" s="12"/>
      <c r="N649" s="12" t="s">
        <v>190</v>
      </c>
      <c r="O649" s="12"/>
      <c r="P649" s="12"/>
    </row>
    <row r="650" spans="1:16" s="29" customFormat="1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28"/>
      <c r="K650" s="5"/>
      <c r="L650" s="5"/>
      <c r="M650" s="8"/>
      <c r="N650" s="5"/>
      <c r="O650" s="5"/>
      <c r="P650" s="5"/>
    </row>
    <row r="651" spans="1:16" s="29" customFormat="1" x14ac:dyDescent="0.25">
      <c r="A651" s="5">
        <v>3</v>
      </c>
      <c r="B651" s="5">
        <v>3639</v>
      </c>
      <c r="C651" s="5">
        <v>6121</v>
      </c>
      <c r="D651" s="5">
        <v>32503000000</v>
      </c>
      <c r="E651" s="5"/>
      <c r="F651" s="5"/>
      <c r="G651" s="5"/>
      <c r="H651" s="5"/>
      <c r="I651" s="5"/>
      <c r="J651" s="28">
        <v>2000</v>
      </c>
      <c r="K651" s="5"/>
      <c r="L651" s="5"/>
      <c r="M651" s="8" t="s">
        <v>67</v>
      </c>
      <c r="N651" s="5" t="s">
        <v>202</v>
      </c>
      <c r="O651" s="5"/>
      <c r="P651" s="5"/>
    </row>
    <row r="652" spans="1:16" s="29" customFormat="1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28"/>
      <c r="K652" s="5"/>
      <c r="L652" s="5"/>
      <c r="M652" s="8"/>
      <c r="N652" s="5"/>
      <c r="O652" s="5"/>
      <c r="P652" s="5"/>
    </row>
    <row r="653" spans="1:16" x14ac:dyDescent="0.2">
      <c r="A653" s="12" t="s">
        <v>202</v>
      </c>
      <c r="B653" s="9"/>
      <c r="C653" s="9"/>
      <c r="D653" s="9"/>
      <c r="E653" s="9"/>
      <c r="F653" s="9"/>
      <c r="G653" s="9"/>
      <c r="H653" s="10"/>
      <c r="I653" s="10"/>
      <c r="J653" s="10">
        <f>SUM(J651:J652)</f>
        <v>2000</v>
      </c>
      <c r="K653" s="10"/>
      <c r="L653" s="11"/>
      <c r="M653" s="12"/>
      <c r="N653" s="12" t="s">
        <v>202</v>
      </c>
      <c r="O653" s="12"/>
      <c r="P653" s="12"/>
    </row>
    <row r="654" spans="1:16" s="29" customFormat="1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28"/>
      <c r="K654" s="5"/>
      <c r="L654" s="5"/>
      <c r="M654" s="8"/>
      <c r="N654" s="5"/>
      <c r="O654" s="5"/>
      <c r="P654" s="5"/>
    </row>
    <row r="655" spans="1:16" s="29" customFormat="1" x14ac:dyDescent="0.25">
      <c r="A655" s="5">
        <v>3</v>
      </c>
      <c r="B655" s="5">
        <v>3639</v>
      </c>
      <c r="C655" s="5">
        <v>5166</v>
      </c>
      <c r="D655" s="5">
        <v>32504000000</v>
      </c>
      <c r="E655" s="5"/>
      <c r="F655" s="5"/>
      <c r="G655" s="5"/>
      <c r="H655" s="5"/>
      <c r="I655" s="5"/>
      <c r="J655" s="28">
        <v>350</v>
      </c>
      <c r="K655" s="5"/>
      <c r="L655" s="5"/>
      <c r="M655" s="8" t="s">
        <v>78</v>
      </c>
      <c r="N655" s="5" t="s">
        <v>203</v>
      </c>
      <c r="O655" s="5"/>
      <c r="P655" s="5"/>
    </row>
    <row r="656" spans="1:16" s="29" customFormat="1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28"/>
      <c r="K656" s="5"/>
      <c r="L656" s="5"/>
      <c r="M656" s="8"/>
      <c r="N656" s="5"/>
      <c r="O656" s="5"/>
      <c r="P656" s="5"/>
    </row>
    <row r="657" spans="1:16" x14ac:dyDescent="0.2">
      <c r="A657" s="12" t="s">
        <v>203</v>
      </c>
      <c r="B657" s="9"/>
      <c r="C657" s="9"/>
      <c r="D657" s="9"/>
      <c r="E657" s="9"/>
      <c r="F657" s="9"/>
      <c r="G657" s="9"/>
      <c r="H657" s="10"/>
      <c r="I657" s="10"/>
      <c r="J657" s="10">
        <f>SUM(J655:J656)</f>
        <v>350</v>
      </c>
      <c r="K657" s="10"/>
      <c r="L657" s="11"/>
      <c r="M657" s="12"/>
      <c r="N657" s="12" t="s">
        <v>203</v>
      </c>
      <c r="O657" s="12"/>
      <c r="P657" s="12"/>
    </row>
    <row r="658" spans="1:16" s="29" customFormat="1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28"/>
      <c r="K658" s="5"/>
      <c r="L658" s="5"/>
      <c r="M658" s="8"/>
      <c r="N658" s="5"/>
      <c r="O658" s="5"/>
      <c r="P658" s="5"/>
    </row>
    <row r="659" spans="1:16" s="29" customFormat="1" x14ac:dyDescent="0.25">
      <c r="A659" s="5">
        <v>3</v>
      </c>
      <c r="B659" s="5">
        <v>3639</v>
      </c>
      <c r="C659" s="5">
        <v>5166</v>
      </c>
      <c r="D659" s="5">
        <v>32505000000</v>
      </c>
      <c r="E659" s="5"/>
      <c r="F659" s="5"/>
      <c r="G659" s="5"/>
      <c r="H659" s="5"/>
      <c r="I659" s="5"/>
      <c r="J659" s="28">
        <v>350</v>
      </c>
      <c r="K659" s="5"/>
      <c r="L659" s="5"/>
      <c r="M659" s="8" t="s">
        <v>78</v>
      </c>
      <c r="N659" s="5" t="s">
        <v>204</v>
      </c>
      <c r="O659" s="5"/>
      <c r="P659" s="5"/>
    </row>
    <row r="660" spans="1:16" s="29" customFormat="1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28"/>
      <c r="K660" s="5"/>
      <c r="L660" s="5"/>
      <c r="M660" s="8"/>
      <c r="N660" s="5"/>
      <c r="O660" s="5"/>
      <c r="P660" s="5"/>
    </row>
    <row r="661" spans="1:16" x14ac:dyDescent="0.2">
      <c r="A661" s="12" t="s">
        <v>204</v>
      </c>
      <c r="B661" s="9"/>
      <c r="C661" s="9"/>
      <c r="D661" s="9"/>
      <c r="E661" s="9"/>
      <c r="F661" s="9"/>
      <c r="G661" s="9"/>
      <c r="H661" s="10"/>
      <c r="I661" s="10"/>
      <c r="J661" s="10">
        <f>SUM(J659:J660)</f>
        <v>350</v>
      </c>
      <c r="K661" s="10"/>
      <c r="L661" s="11"/>
      <c r="M661" s="12"/>
      <c r="N661" s="12" t="s">
        <v>204</v>
      </c>
      <c r="O661" s="12"/>
      <c r="P661" s="12"/>
    </row>
    <row r="662" spans="1:16" s="29" customFormat="1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28"/>
      <c r="K662" s="5"/>
      <c r="L662" s="5"/>
      <c r="M662" s="8"/>
      <c r="N662" s="5"/>
      <c r="O662" s="5"/>
      <c r="P662" s="5"/>
    </row>
    <row r="663" spans="1:16" s="29" customFormat="1" x14ac:dyDescent="0.25">
      <c r="A663" s="5">
        <v>3</v>
      </c>
      <c r="B663" s="5">
        <v>3745</v>
      </c>
      <c r="C663" s="5">
        <v>5169</v>
      </c>
      <c r="D663" s="5">
        <v>32506000000</v>
      </c>
      <c r="E663" s="5"/>
      <c r="F663" s="5"/>
      <c r="G663" s="5"/>
      <c r="H663" s="5"/>
      <c r="I663" s="5"/>
      <c r="J663" s="28">
        <v>7000</v>
      </c>
      <c r="K663" s="5"/>
      <c r="L663" s="5"/>
      <c r="M663" s="8" t="s">
        <v>80</v>
      </c>
      <c r="N663" s="5" t="s">
        <v>205</v>
      </c>
      <c r="O663" s="5"/>
      <c r="P663" s="5"/>
    </row>
    <row r="664" spans="1:16" s="29" customFormat="1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28"/>
      <c r="K664" s="5"/>
      <c r="L664" s="5"/>
      <c r="M664" s="8"/>
      <c r="N664" s="5"/>
      <c r="O664" s="5"/>
      <c r="P664" s="5"/>
    </row>
    <row r="665" spans="1:16" x14ac:dyDescent="0.2">
      <c r="A665" s="12" t="s">
        <v>205</v>
      </c>
      <c r="B665" s="9"/>
      <c r="C665" s="9"/>
      <c r="D665" s="9"/>
      <c r="E665" s="9"/>
      <c r="F665" s="9"/>
      <c r="G665" s="9"/>
      <c r="H665" s="10"/>
      <c r="I665" s="10"/>
      <c r="J665" s="10">
        <f>SUM(J663:J664)</f>
        <v>7000</v>
      </c>
      <c r="K665" s="10"/>
      <c r="L665" s="11"/>
      <c r="M665" s="12"/>
      <c r="N665" s="12" t="s">
        <v>205</v>
      </c>
      <c r="O665" s="12"/>
      <c r="P665" s="12"/>
    </row>
    <row r="666" spans="1:16" s="29" customFormat="1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28"/>
      <c r="K666" s="5"/>
      <c r="L666" s="5"/>
      <c r="M666" s="8"/>
      <c r="N666" s="5"/>
      <c r="O666" s="5"/>
      <c r="P666" s="5"/>
    </row>
    <row r="667" spans="1:16" s="29" customFormat="1" x14ac:dyDescent="0.25">
      <c r="A667" s="5">
        <v>3</v>
      </c>
      <c r="B667" s="5">
        <v>3639</v>
      </c>
      <c r="C667" s="5">
        <v>5166</v>
      </c>
      <c r="D667" s="5">
        <v>32507000000</v>
      </c>
      <c r="E667" s="5"/>
      <c r="F667" s="5"/>
      <c r="G667" s="5"/>
      <c r="H667" s="5"/>
      <c r="I667" s="5"/>
      <c r="J667" s="28">
        <v>900</v>
      </c>
      <c r="K667" s="5"/>
      <c r="L667" s="5"/>
      <c r="M667" s="8" t="s">
        <v>78</v>
      </c>
      <c r="N667" s="5" t="s">
        <v>206</v>
      </c>
      <c r="O667" s="5"/>
      <c r="P667" s="5"/>
    </row>
    <row r="668" spans="1:16" s="29" customFormat="1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28"/>
      <c r="K668" s="5"/>
      <c r="L668" s="5"/>
      <c r="M668" s="8"/>
      <c r="N668" s="5"/>
      <c r="O668" s="5"/>
      <c r="P668" s="5"/>
    </row>
    <row r="669" spans="1:16" x14ac:dyDescent="0.2">
      <c r="A669" s="12" t="s">
        <v>206</v>
      </c>
      <c r="B669" s="9"/>
      <c r="C669" s="9"/>
      <c r="D669" s="9"/>
      <c r="E669" s="9"/>
      <c r="F669" s="9"/>
      <c r="G669" s="9"/>
      <c r="H669" s="10"/>
      <c r="I669" s="10"/>
      <c r="J669" s="10">
        <f>SUM(J667:J668)</f>
        <v>900</v>
      </c>
      <c r="K669" s="10"/>
      <c r="L669" s="11"/>
      <c r="M669" s="12"/>
      <c r="N669" s="12" t="s">
        <v>206</v>
      </c>
      <c r="O669" s="12"/>
      <c r="P669" s="12"/>
    </row>
    <row r="670" spans="1:16" s="29" customFormat="1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28"/>
      <c r="K670" s="5"/>
      <c r="L670" s="5"/>
      <c r="M670" s="8"/>
      <c r="N670" s="5"/>
      <c r="O670" s="5"/>
      <c r="P670" s="5"/>
    </row>
    <row r="671" spans="1:16" s="29" customFormat="1" x14ac:dyDescent="0.25">
      <c r="A671" s="5">
        <v>3</v>
      </c>
      <c r="B671" s="5">
        <v>3639</v>
      </c>
      <c r="C671" s="5">
        <v>5166</v>
      </c>
      <c r="D671" s="5">
        <v>32508000000</v>
      </c>
      <c r="E671" s="5"/>
      <c r="F671" s="5"/>
      <c r="G671" s="5"/>
      <c r="H671" s="5"/>
      <c r="I671" s="5"/>
      <c r="J671" s="28">
        <v>900</v>
      </c>
      <c r="K671" s="5"/>
      <c r="L671" s="5"/>
      <c r="M671" s="8" t="s">
        <v>78</v>
      </c>
      <c r="N671" s="5" t="s">
        <v>207</v>
      </c>
      <c r="O671" s="5"/>
      <c r="P671" s="5"/>
    </row>
    <row r="672" spans="1:16" s="29" customFormat="1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28"/>
      <c r="K672" s="5"/>
      <c r="L672" s="5"/>
      <c r="M672" s="8"/>
      <c r="N672" s="5"/>
      <c r="O672" s="5"/>
      <c r="P672" s="5"/>
    </row>
    <row r="673" spans="1:16" x14ac:dyDescent="0.2">
      <c r="A673" s="12" t="s">
        <v>207</v>
      </c>
      <c r="B673" s="9"/>
      <c r="C673" s="9"/>
      <c r="D673" s="9"/>
      <c r="E673" s="9"/>
      <c r="F673" s="9"/>
      <c r="G673" s="9"/>
      <c r="H673" s="10"/>
      <c r="I673" s="10"/>
      <c r="J673" s="10">
        <f>SUM(J671:J672)</f>
        <v>900</v>
      </c>
      <c r="K673" s="10"/>
      <c r="L673" s="11"/>
      <c r="M673" s="12"/>
      <c r="N673" s="12" t="s">
        <v>207</v>
      </c>
      <c r="O673" s="12"/>
      <c r="P673" s="12"/>
    </row>
    <row r="674" spans="1:16" s="29" customFormat="1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28"/>
      <c r="K674" s="5"/>
      <c r="L674" s="5"/>
      <c r="M674" s="8"/>
      <c r="N674" s="5"/>
      <c r="O674" s="5"/>
      <c r="P674" s="5"/>
    </row>
    <row r="675" spans="1:16" s="29" customFormat="1" x14ac:dyDescent="0.25">
      <c r="A675" s="5">
        <v>3</v>
      </c>
      <c r="B675" s="5">
        <v>3639</v>
      </c>
      <c r="C675" s="5">
        <v>5166</v>
      </c>
      <c r="D675" s="5">
        <v>32509000000</v>
      </c>
      <c r="E675" s="5"/>
      <c r="F675" s="5"/>
      <c r="G675" s="5"/>
      <c r="H675" s="5"/>
      <c r="I675" s="5"/>
      <c r="J675" s="28">
        <v>400</v>
      </c>
      <c r="K675" s="5"/>
      <c r="L675" s="5"/>
      <c r="M675" s="8" t="s">
        <v>78</v>
      </c>
      <c r="N675" s="5" t="s">
        <v>208</v>
      </c>
      <c r="O675" s="5"/>
      <c r="P675" s="5"/>
    </row>
    <row r="676" spans="1:16" s="29" customFormat="1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28"/>
      <c r="K676" s="5"/>
      <c r="L676" s="5"/>
      <c r="M676" s="8"/>
      <c r="N676" s="5"/>
      <c r="O676" s="5"/>
      <c r="P676" s="5"/>
    </row>
    <row r="677" spans="1:16" x14ac:dyDescent="0.2">
      <c r="A677" s="12" t="s">
        <v>208</v>
      </c>
      <c r="B677" s="9"/>
      <c r="C677" s="9"/>
      <c r="D677" s="9"/>
      <c r="E677" s="9"/>
      <c r="F677" s="9"/>
      <c r="G677" s="9"/>
      <c r="H677" s="10"/>
      <c r="I677" s="10"/>
      <c r="J677" s="10">
        <f>SUM(J675:J676)</f>
        <v>400</v>
      </c>
      <c r="K677" s="10"/>
      <c r="L677" s="11"/>
      <c r="M677" s="12"/>
      <c r="N677" s="12" t="s">
        <v>208</v>
      </c>
      <c r="O677" s="12"/>
      <c r="P677" s="12"/>
    </row>
    <row r="678" spans="1:16" s="29" customFormat="1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28"/>
      <c r="K678" s="5"/>
      <c r="L678" s="5"/>
      <c r="M678" s="8"/>
      <c r="N678" s="5"/>
      <c r="O678" s="5"/>
      <c r="P678" s="5"/>
    </row>
    <row r="679" spans="1:16" s="29" customFormat="1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28"/>
      <c r="K679" s="5"/>
      <c r="L679" s="5"/>
      <c r="M679" s="8"/>
      <c r="N679" s="5"/>
      <c r="O679" s="5"/>
      <c r="P679" s="5"/>
    </row>
    <row r="680" spans="1:16" x14ac:dyDescent="0.2">
      <c r="A680" s="21" t="s">
        <v>146</v>
      </c>
      <c r="B680" s="21"/>
      <c r="C680" s="21"/>
      <c r="D680" s="21"/>
      <c r="E680" s="21"/>
      <c r="F680" s="21"/>
      <c r="G680" s="21"/>
      <c r="H680" s="22">
        <f>SUM(H609,H604,H599,H594,H590,H586,H582,H578,H574,H570,H566,H560,H554,H548,H544,H539,H535,H531,H527,H523,H519,H515,H511,H507,H503,H499,H495,H491,H487,H483,H479,H474,H470,H466,H462,H458,H454,H450,H446,H442,H438,H433,H428,H424,H420,H416,H412,H408,H404,H400,H396,H392,H388,H384,H380,H376,H372,H366,H361,H357,H353,H346,H341,H337,H333,H328,H322,H317,H313,H309,H298,H294,H290,H286,H282,H277,H273,H269,H262,H258,H253,H246,H242,H238,H234,H227,H221,H216,H212,H208,H203,H198,H193,H188,H184,H178,H173,H167,H163,H152,H138,H130,H125,H120,H113)</f>
        <v>312514.26306000008</v>
      </c>
      <c r="I680" s="22">
        <f>SUM(I609,I604,I599,I594,I590,I586,I582,I578,I574,I570,I566,I560,I554,I548,I544,I539,I535,I531,I527,I523,I519,I515,I511,I507,I503,I499,I495,I491,I487,I483,I479,I474,I470,I466,I462,I458,I454,I450,I446,I442,I438,I433,I428,I424,I420,I416,I412,I408,I404,I400,I396,I392,I388,I384,I380,I376,I372,I366,I361,I357,I353,I346,I341,I337,I333,I328,I322,I317,I313,I309,I298,I294,I290,I286,I282,I277,I273,I269,I262,I258,I253,I246,I242,I238,I234,I227,I221,I216,I212,I208,I203,I198,I193,I188,I184,I178,I173,I167,I163,I152,I138,I130,I125,I120,I113)</f>
        <v>431422.95162000018</v>
      </c>
      <c r="J680" s="22">
        <f>SUM(J609,J604,J599,J594,J590,J586,J582,J578,J574,J570,J566,J560,J554,J548,J544,J539,J535,J531,J527,J523,J519,J515,J511,J507,J503,J499,J495,J491,J487,J483,J479,J474,J470,J466,J462,J458,J454,J450,J446,J442,J438,J433,J428,J424,J420,J416,J412,J408,J404,J400,J396,J392,J388,J384,J380,J376,J372,J366,J361,J357,J353,J346,J341,J337,J333,J328,J322,J317,J313,J309,J298,J294,J290,J286,J282,J277,J273,J269,J262,J258,J253,J246,J242,J238,J234,J227,J221,J216,J212,J208,J203,J198,J193,J188,J184,J178,J173,J167,J163,J152,J138,J130,J125,J120,J113,J613,J617,J621,J625,J629,J634,J639,J649,J653,J657,J661,J665,J669,J673,J677)</f>
        <v>237430</v>
      </c>
      <c r="K680" s="22">
        <f>SUM(K609,K604,K599,K594,K590,K586,K582,K578,K574,K570,K566,K560,K554,K548,K544,K539,K535,K531,K527,K523,K519,K515,K511,K507,K503,K499,K495,K491,K487,K483,K479,K474,K470,K466,K462,K458,K454,K450,K446,K442,K438,K433,K428,K424,K420,K416,K412,K408,K404,K400,K396,K392,K388,K384,K380,K376,K372,K366,K361,K357,K353,K346,K341,K337,K333,K328,K322,K317,K313,K309,K298,K294,K290,K286,K282,K277,K273,K269,K262,K258,K253,K246,K242,K238,K234,K227,K221,K216,K212,K208,K203,K198,K193,K188,K184,K178,K173,K167,K163,K152,K138,K130,K125,K120,K113)</f>
        <v>388000</v>
      </c>
      <c r="L680" s="22">
        <f>SUM(L609,L604,L599,L594,L590,L586,L582,L578,L574,L570,L566,L560,L554,L548,L544,L539,L535,L531,L527,L523,L519,L515,L511,L507,L503,L499,L495,L491,L487,L483,L479,L474,L470,L466,L462,L458,L454,L450,L446,L442,L438,L433,L428,L424,L420,L416,L412,L408,L404,L400,L396,L392,L388,L384,L380,L376,L372,L366,L361,L357,L353,L346,L341,L337,L333,L328,L322,L317,L313,L309,L298,L294,L290,L286,L282,L277,L273,L269,L262,L258,L253,L246,L242,L238,L234,L227,L221,L216,L212,L208,L203,L198,L193,L188,L184,L178,L173,L167,L163,L152,L138,L130,L125,L120,L113)</f>
        <v>68603.535070000013</v>
      </c>
      <c r="M680" s="23"/>
      <c r="N680" s="23"/>
      <c r="O680" s="23"/>
      <c r="P680" s="23"/>
    </row>
    <row r="681" spans="1:16" s="20" customFormat="1" x14ac:dyDescent="0.2">
      <c r="A681" s="16"/>
      <c r="B681" s="16"/>
      <c r="C681" s="16"/>
      <c r="D681" s="16"/>
      <c r="E681" s="16"/>
      <c r="F681" s="16"/>
      <c r="G681" s="16"/>
      <c r="H681" s="17"/>
      <c r="I681" s="17"/>
      <c r="J681" s="17"/>
      <c r="K681" s="17"/>
      <c r="L681" s="18"/>
      <c r="M681" s="19"/>
      <c r="N681" s="19"/>
      <c r="O681" s="19"/>
      <c r="P681" s="19"/>
    </row>
    <row r="682" spans="1:16" x14ac:dyDescent="0.2">
      <c r="A682" s="21" t="s">
        <v>147</v>
      </c>
      <c r="B682" s="21"/>
      <c r="C682" s="21"/>
      <c r="D682" s="21"/>
      <c r="E682" s="21"/>
      <c r="F682" s="21"/>
      <c r="G682" s="21"/>
      <c r="H682" s="22">
        <f>H109-H680</f>
        <v>-299439.42844000011</v>
      </c>
      <c r="I682" s="22">
        <f>I109-I680</f>
        <v>-367694.63725000015</v>
      </c>
      <c r="J682" s="22">
        <f>J109-J680</f>
        <v>-171030</v>
      </c>
      <c r="K682" s="22">
        <f>K109-K680</f>
        <v>-328200</v>
      </c>
      <c r="L682" s="22">
        <f>L109-L680</f>
        <v>-26795.91651000001</v>
      </c>
      <c r="M682" s="23"/>
      <c r="N682" s="23"/>
      <c r="O682" s="23"/>
      <c r="P682" s="23"/>
    </row>
    <row r="683" spans="1:16" s="20" customFormat="1" x14ac:dyDescent="0.2">
      <c r="A683" s="16"/>
      <c r="B683" s="16"/>
      <c r="C683" s="16"/>
      <c r="D683" s="16"/>
      <c r="E683" s="16"/>
      <c r="F683" s="16"/>
      <c r="G683" s="16"/>
      <c r="H683" s="17"/>
      <c r="I683" s="17"/>
      <c r="J683" s="17"/>
      <c r="K683" s="17"/>
      <c r="L683" s="18"/>
      <c r="M683" s="19"/>
      <c r="N683" s="19"/>
      <c r="O683" s="19"/>
      <c r="P683" s="19"/>
    </row>
  </sheetData>
  <autoFilter ref="A111:N682" xr:uid="{ED01D219-F512-4306-9103-6C5B4C392A0C}"/>
  <pageMargins left="0.19685039369791668" right="0.19685039369791668" top="0.19685039369791668" bottom="0.39370078739583336" header="0.19685039369791668" footer="0.19685039369791668"/>
  <pageSetup paperSize="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</vt:lpstr>
      <vt:lpstr>'ORJ 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dcterms:created xsi:type="dcterms:W3CDTF">2024-07-17T07:30:56Z</dcterms:created>
  <dcterms:modified xsi:type="dcterms:W3CDTF">2024-10-31T09:20:31Z</dcterms:modified>
</cp:coreProperties>
</file>